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690" yWindow="0" windowWidth="29040" windowHeight="16425"/>
  </bookViews>
  <sheets>
    <sheet name="HMG k DOD 2" sheetId="5" r:id="rId1"/>
  </sheets>
  <definedNames>
    <definedName name="_xlnm._FilterDatabase" localSheetId="0" hidden="1">'HMG k DOD 2'!$D$6:$D$31</definedName>
  </definedNames>
  <calcPr calcId="14562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6" i="5" l="1"/>
  <c r="BA47" i="5"/>
  <c r="AU46" i="5"/>
  <c r="AU45" i="5"/>
  <c r="AT45" i="5"/>
  <c r="AU44" i="5"/>
  <c r="AV44" i="5" s="1"/>
  <c r="AT44" i="5"/>
  <c r="AU43" i="5"/>
  <c r="AV43" i="5" s="1"/>
  <c r="AT43" i="5"/>
  <c r="D75" i="5"/>
  <c r="G75" i="5" s="1"/>
  <c r="D47" i="5"/>
  <c r="D11" i="5"/>
  <c r="H8" i="5"/>
  <c r="I8" i="5" s="1"/>
  <c r="J8" i="5" s="1"/>
  <c r="K8" i="5" s="1"/>
  <c r="L8" i="5" s="1"/>
  <c r="M8" i="5" s="1"/>
  <c r="N8" i="5" s="1"/>
  <c r="O8" i="5" s="1"/>
  <c r="P8" i="5" s="1"/>
  <c r="Q8" i="5" s="1"/>
  <c r="R8" i="5" s="1"/>
  <c r="S8" i="5" s="1"/>
  <c r="T8" i="5" s="1"/>
  <c r="U8" i="5" s="1"/>
  <c r="V8" i="5" s="1"/>
  <c r="W8" i="5" s="1"/>
  <c r="X8" i="5" s="1"/>
  <c r="Y8" i="5" s="1"/>
  <c r="Z8" i="5" s="1"/>
  <c r="AA8" i="5" s="1"/>
  <c r="AB8" i="5" s="1"/>
  <c r="AC8" i="5" s="1"/>
  <c r="AD8" i="5" s="1"/>
  <c r="AE8" i="5" s="1"/>
  <c r="AF8" i="5" s="1"/>
  <c r="AG8" i="5" s="1"/>
  <c r="AH8" i="5" s="1"/>
  <c r="AI8" i="5" s="1"/>
  <c r="AJ8" i="5" s="1"/>
  <c r="AK8" i="5" s="1"/>
  <c r="AL8" i="5" s="1"/>
  <c r="AM8" i="5" s="1"/>
  <c r="AN8" i="5" s="1"/>
  <c r="AO8" i="5" s="1"/>
  <c r="G8" i="5"/>
  <c r="H7" i="5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G7" i="5"/>
  <c r="F6" i="5"/>
  <c r="G6" i="5" s="1"/>
  <c r="H6" i="5" s="1"/>
  <c r="I6" i="5" s="1"/>
  <c r="J6" i="5" s="1"/>
  <c r="K6" i="5" s="1"/>
  <c r="L6" i="5" s="1"/>
  <c r="M6" i="5" s="1"/>
  <c r="N6" i="5" s="1"/>
  <c r="O6" i="5" s="1"/>
  <c r="P6" i="5" s="1"/>
  <c r="Q6" i="5" s="1"/>
  <c r="R6" i="5" s="1"/>
  <c r="S6" i="5" s="1"/>
  <c r="T6" i="5" s="1"/>
  <c r="U6" i="5" s="1"/>
  <c r="V6" i="5" s="1"/>
  <c r="W6" i="5" s="1"/>
  <c r="X6" i="5" s="1"/>
  <c r="Y6" i="5" s="1"/>
  <c r="Z6" i="5" s="1"/>
  <c r="AA6" i="5" s="1"/>
  <c r="AB6" i="5" s="1"/>
  <c r="AC6" i="5" l="1"/>
  <c r="AD6" i="5" s="1"/>
  <c r="AE6" i="5" s="1"/>
  <c r="AF6" i="5" s="1"/>
  <c r="AD7" i="5"/>
  <c r="AE7" i="5" s="1"/>
  <c r="AF7" i="5" s="1"/>
  <c r="AG7" i="5" s="1"/>
  <c r="AH7" i="5" l="1"/>
  <c r="AI7" i="5" s="1"/>
  <c r="AJ7" i="5" s="1"/>
  <c r="AK7" i="5" s="1"/>
  <c r="AL7" i="5" s="1"/>
  <c r="AM7" i="5" s="1"/>
  <c r="AG6" i="5"/>
  <c r="AH6" i="5" s="1"/>
  <c r="AI6" i="5" s="1"/>
  <c r="AJ6" i="5" s="1"/>
  <c r="AK6" i="5" s="1"/>
  <c r="AL6" i="5" l="1"/>
  <c r="AM6" i="5" s="1"/>
  <c r="AN6" i="5" s="1"/>
  <c r="AN7" i="5"/>
  <c r="AO7" i="5" s="1"/>
  <c r="AP7" i="5" s="1"/>
  <c r="AQ7" i="5" s="1"/>
  <c r="AR7" i="5" s="1"/>
  <c r="AS7" i="5" s="1"/>
  <c r="AV45" i="5" l="1"/>
  <c r="AO6" i="5"/>
  <c r="AP6" i="5" s="1"/>
  <c r="AQ6" i="5" s="1"/>
  <c r="AR6" i="5" s="1"/>
  <c r="AV46" i="5" l="1"/>
  <c r="AV47" i="5" s="1"/>
  <c r="AS6" i="5"/>
</calcChain>
</file>

<file path=xl/sharedStrings.xml><?xml version="1.0" encoding="utf-8"?>
<sst xmlns="http://schemas.openxmlformats.org/spreadsheetml/2006/main" count="87" uniqueCount="72">
  <si>
    <r>
      <t xml:space="preserve">                                                                                                                  Harmonogram  </t>
    </r>
    <r>
      <rPr>
        <b/>
        <i/>
        <sz val="20"/>
        <color indexed="9"/>
        <rFont val="Arial CE"/>
        <charset val="238"/>
      </rPr>
      <t xml:space="preserve">         </t>
    </r>
    <r>
      <rPr>
        <b/>
        <i/>
        <sz val="18"/>
        <color indexed="9"/>
        <rFont val="Arial CE"/>
        <charset val="238"/>
      </rPr>
      <t xml:space="preserve">  ZOO Dvůr Králové nad Labem       </t>
    </r>
    <r>
      <rPr>
        <b/>
        <i/>
        <sz val="22"/>
        <color indexed="9"/>
        <rFont val="Arial CE"/>
        <charset val="238"/>
      </rPr>
      <t xml:space="preserve">"Pavilon nosorožců"     </t>
    </r>
    <r>
      <rPr>
        <b/>
        <i/>
        <sz val="20"/>
        <color indexed="9"/>
        <rFont val="Arial CE"/>
        <charset val="238"/>
      </rPr>
      <t xml:space="preserve">            </t>
    </r>
  </si>
  <si>
    <t>měsíc v roce 2023</t>
  </si>
  <si>
    <t>Srpen</t>
  </si>
  <si>
    <t>Září</t>
  </si>
  <si>
    <t>Říjen</t>
  </si>
  <si>
    <t>Listopad</t>
  </si>
  <si>
    <t>Prosinec</t>
  </si>
  <si>
    <t>POPIS / DEN</t>
  </si>
  <si>
    <t>profese</t>
  </si>
  <si>
    <t>předání pracoviště</t>
  </si>
  <si>
    <t>týden konec</t>
  </si>
  <si>
    <t>týden začátek</t>
  </si>
  <si>
    <t>Duben</t>
  </si>
  <si>
    <t>Květen</t>
  </si>
  <si>
    <t>Červen</t>
  </si>
  <si>
    <t>Červenec</t>
  </si>
  <si>
    <t>27.3.2023 - 9.10.2023 dle SOD 28  týdnů</t>
  </si>
  <si>
    <t>28 týdnů</t>
  </si>
  <si>
    <t>předání díla</t>
  </si>
  <si>
    <t>realizace</t>
  </si>
  <si>
    <t>dle  SOD</t>
  </si>
  <si>
    <t xml:space="preserve">BEZ VLIVU NA TERMÍN PROVÁDĚNÍ </t>
  </si>
  <si>
    <t>DODTATEK Č. 2   SANACE</t>
  </si>
  <si>
    <t>SANACE</t>
  </si>
  <si>
    <t>DODTATEK Č. 1</t>
  </si>
  <si>
    <t>4 TÝDNY</t>
  </si>
  <si>
    <t>7x4 týdny  je 28 dní   navýšení</t>
  </si>
  <si>
    <t>dle  SOD  28x7=196 dní</t>
  </si>
  <si>
    <r>
      <t xml:space="preserve">                                                                 Změnový  Harmonogram  </t>
    </r>
    <r>
      <rPr>
        <b/>
        <i/>
        <sz val="20"/>
        <color indexed="9"/>
        <rFont val="Arial CE"/>
        <charset val="238"/>
      </rPr>
      <t xml:space="preserve"> k dodatku č.2        </t>
    </r>
    <r>
      <rPr>
        <b/>
        <i/>
        <sz val="18"/>
        <color indexed="9"/>
        <rFont val="Arial CE"/>
        <charset val="238"/>
      </rPr>
      <t xml:space="preserve">  ZOO Dvůr Králové nad Labem       </t>
    </r>
    <r>
      <rPr>
        <b/>
        <i/>
        <sz val="22"/>
        <color indexed="9"/>
        <rFont val="Arial CE"/>
        <charset val="238"/>
      </rPr>
      <t xml:space="preserve">"Pavilon nosorožců"     </t>
    </r>
    <r>
      <rPr>
        <b/>
        <i/>
        <sz val="20"/>
        <color indexed="9"/>
        <rFont val="Arial CE"/>
        <charset val="238"/>
      </rPr>
      <t xml:space="preserve">            </t>
    </r>
  </si>
  <si>
    <r>
      <t xml:space="preserve">                                                                 Změnový  Harmonogram  </t>
    </r>
    <r>
      <rPr>
        <b/>
        <i/>
        <sz val="20"/>
        <color indexed="9"/>
        <rFont val="Arial CE"/>
        <charset val="238"/>
      </rPr>
      <t xml:space="preserve"> k dodatku č.3        </t>
    </r>
    <r>
      <rPr>
        <b/>
        <i/>
        <sz val="18"/>
        <color indexed="9"/>
        <rFont val="Arial CE"/>
        <charset val="238"/>
      </rPr>
      <t xml:space="preserve">  ZOO Dvůr Králové nad Labem       </t>
    </r>
    <r>
      <rPr>
        <b/>
        <i/>
        <sz val="22"/>
        <color indexed="9"/>
        <rFont val="Arial CE"/>
        <charset val="238"/>
      </rPr>
      <t xml:space="preserve">"Pavilon nosorožců"     </t>
    </r>
    <r>
      <rPr>
        <b/>
        <i/>
        <sz val="20"/>
        <color indexed="9"/>
        <rFont val="Arial CE"/>
        <charset val="238"/>
      </rPr>
      <t xml:space="preserve">            </t>
    </r>
  </si>
  <si>
    <t>SVĚTLÍKY</t>
  </si>
  <si>
    <t>8 TÝDNŮ</t>
  </si>
  <si>
    <t>7x4 týdny  je 28 dní   navýšení   ( DODATEK Č.2)</t>
  </si>
  <si>
    <t>DODTATEK Č. 3   SVĚTLÍKY</t>
  </si>
  <si>
    <t>procesy SVĚTLÍKY</t>
  </si>
  <si>
    <t>přesné zaměření otvorů</t>
  </si>
  <si>
    <t xml:space="preserve">návrh konstrukce světlíkové obruby, světlíku </t>
  </si>
  <si>
    <t>návrh návazností na střešní plášť, řešení odtoku vody</t>
  </si>
  <si>
    <t>výrobní dokumentace a nabídka</t>
  </si>
  <si>
    <t>objednávka obruby , doba doručení ext. Dodavatel</t>
  </si>
  <si>
    <t>objednávka světlíků , doba doručení ext. Dodavatel</t>
  </si>
  <si>
    <t>objednávka žár. Zink kce , doba doručení ext. Dodavatel</t>
  </si>
  <si>
    <t>objednávka rozháněcích klínů, kotev a ost. Mater.</t>
  </si>
  <si>
    <t>ochranné zajištění v interiéru 4x světlík, vždy posun</t>
  </si>
  <si>
    <t>vybourání střešního panelu a zbytku souvrství stř. 4x</t>
  </si>
  <si>
    <t>začištění okrajů vybouraného otvoru 4x</t>
  </si>
  <si>
    <t>úklid  vybouraných hmot - ruční přesun z interiéru 4x</t>
  </si>
  <si>
    <t>provedení dočasných rozháněk - dešť voda  zajištění 4x</t>
  </si>
  <si>
    <t>provedení dočasného zakrytí otvoru světlíku proti dešti 4x</t>
  </si>
  <si>
    <t>instalce zábran kolem světlíků - ochrana pádové hrany</t>
  </si>
  <si>
    <t>přesun Ok žár konstrukce , motnáž UPE  4x</t>
  </si>
  <si>
    <t>montáž oplechování mezi oburbu a UPE</t>
  </si>
  <si>
    <t>přesun světlíkové  oburby  , montáž   4x, táhla 4x</t>
  </si>
  <si>
    <t>montáž parotěsné zábrany , vypodložební nerovností  4x</t>
  </si>
  <si>
    <t>montáž tepelné izolace do obruby 4x</t>
  </si>
  <si>
    <t>montáž L poplastovaných profilů 4x</t>
  </si>
  <si>
    <t>montáž separační tkaniny 4x</t>
  </si>
  <si>
    <t>montáž hydroizolace vč. kotvení 4x</t>
  </si>
  <si>
    <t>montáž napojení na vedlejší plochu  4x</t>
  </si>
  <si>
    <t>dní</t>
  </si>
  <si>
    <t>součinnost</t>
  </si>
  <si>
    <t>přesun a montáž světlíku 4x, kopmletace, úklid</t>
  </si>
  <si>
    <t>celkem dní</t>
  </si>
  <si>
    <t>standardní termíny dodávek od objednání</t>
  </si>
  <si>
    <t>STANDARDNÍ TERMÍNY DODÁVEK A INSTALACE</t>
  </si>
  <si>
    <r>
      <t>požadavek na prodloužení  pouze</t>
    </r>
    <r>
      <rPr>
        <b/>
        <sz val="11"/>
        <color theme="1"/>
        <rFont val="Calibri"/>
        <family val="2"/>
        <charset val="238"/>
        <scheme val="minor"/>
      </rPr>
      <t xml:space="preserve"> 8 týdnů</t>
    </r>
    <r>
      <rPr>
        <sz val="11"/>
        <color theme="1"/>
        <rFont val="Calibri"/>
        <family val="2"/>
        <charset val="238"/>
        <scheme val="minor"/>
      </rPr>
      <t xml:space="preserve"> (  díky předjednání dodávek ) </t>
    </r>
  </si>
  <si>
    <t>7x8 týdny  je 56 dní   navýšení ( DODATEK Č. 3</t>
  </si>
  <si>
    <t>12 týdnů</t>
  </si>
  <si>
    <t>4 týdny</t>
  </si>
  <si>
    <t>8 týdnů</t>
  </si>
  <si>
    <t>Příloha č. 2 - aktualizovaný harmonogram stavebních prací</t>
  </si>
  <si>
    <t>dle  SOD+dodatek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</si>
</sst>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6" x14ac:knownFonts="1">
    <font>
      <sz val="11"/>
      <color theme="1"/>
      <name val="Calibri"/>
      <family val="2"/>
      <charset val="238"/>
      <scheme val="minor"/>
    </font>
    <font>
      <b/>
      <i/>
      <sz val="16"/>
      <color indexed="9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i/>
      <sz val="14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20"/>
      <color indexed="9"/>
      <name val="Arial CE"/>
      <charset val="238"/>
    </font>
    <font>
      <b/>
      <i/>
      <sz val="18"/>
      <color indexed="9"/>
      <name val="Arial CE"/>
      <charset val="238"/>
    </font>
    <font>
      <b/>
      <i/>
      <sz val="22"/>
      <color indexed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u/>
      <sz val="2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0" fillId="5" borderId="15" xfId="0" applyFill="1" applyBorder="1"/>
    <xf numFmtId="0" fontId="0" fillId="4" borderId="15" xfId="0" applyFill="1" applyBorder="1"/>
    <xf numFmtId="0" fontId="0" fillId="5" borderId="16" xfId="0" applyFill="1" applyBorder="1"/>
    <xf numFmtId="0" fontId="0" fillId="4" borderId="17" xfId="0" applyFill="1" applyBorder="1"/>
    <xf numFmtId="0" fontId="0" fillId="6" borderId="18" xfId="0" applyFill="1" applyBorder="1"/>
    <xf numFmtId="0" fontId="0" fillId="7" borderId="19" xfId="0" applyFill="1" applyBorder="1"/>
    <xf numFmtId="0" fontId="0" fillId="6" borderId="19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19" xfId="0" applyFill="1" applyBorder="1"/>
    <xf numFmtId="0" fontId="0" fillId="5" borderId="20" xfId="0" applyFill="1" applyBorder="1"/>
    <xf numFmtId="0" fontId="7" fillId="4" borderId="21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7" borderId="15" xfId="0" applyFill="1" applyBorder="1"/>
    <xf numFmtId="0" fontId="0" fillId="6" borderId="15" xfId="0" applyFill="1" applyBorder="1"/>
    <xf numFmtId="0" fontId="0" fillId="4" borderId="14" xfId="0" applyFill="1" applyBorder="1"/>
    <xf numFmtId="0" fontId="0" fillId="5" borderId="17" xfId="0" applyFill="1" applyBorder="1"/>
    <xf numFmtId="49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0" borderId="0" xfId="0" applyAlignment="1">
      <alignment horizontal="left"/>
    </xf>
    <xf numFmtId="49" fontId="6" fillId="0" borderId="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4" fontId="7" fillId="4" borderId="23" xfId="0" applyNumberFormat="1" applyFont="1" applyFill="1" applyBorder="1" applyAlignment="1">
      <alignment horizontal="center" textRotation="90"/>
    </xf>
    <xf numFmtId="14" fontId="7" fillId="0" borderId="7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textRotation="89"/>
    </xf>
    <xf numFmtId="0" fontId="0" fillId="7" borderId="20" xfId="0" applyFill="1" applyBorder="1"/>
    <xf numFmtId="0" fontId="0" fillId="7" borderId="17" xfId="0" applyFill="1" applyBorder="1"/>
    <xf numFmtId="0" fontId="0" fillId="6" borderId="27" xfId="0" applyFill="1" applyBorder="1"/>
    <xf numFmtId="0" fontId="0" fillId="7" borderId="28" xfId="0" applyFill="1" applyBorder="1"/>
    <xf numFmtId="0" fontId="0" fillId="6" borderId="28" xfId="0" applyFill="1" applyBorder="1"/>
    <xf numFmtId="0" fontId="0" fillId="7" borderId="5" xfId="0" applyFill="1" applyBorder="1"/>
    <xf numFmtId="0" fontId="0" fillId="5" borderId="29" xfId="0" applyFill="1" applyBorder="1"/>
    <xf numFmtId="0" fontId="0" fillId="4" borderId="20" xfId="0" applyFill="1" applyBorder="1"/>
    <xf numFmtId="0" fontId="0" fillId="4" borderId="27" xfId="0" applyFill="1" applyBorder="1"/>
    <xf numFmtId="0" fontId="0" fillId="5" borderId="28" xfId="0" applyFill="1" applyBorder="1"/>
    <xf numFmtId="0" fontId="0" fillId="4" borderId="28" xfId="0" applyFill="1" applyBorder="1"/>
    <xf numFmtId="0" fontId="0" fillId="5" borderId="4" xfId="0" applyFill="1" applyBorder="1"/>
    <xf numFmtId="0" fontId="0" fillId="4" borderId="5" xfId="0" applyFill="1" applyBorder="1"/>
    <xf numFmtId="0" fontId="0" fillId="4" borderId="29" xfId="0" applyFill="1" applyBorder="1"/>
    <xf numFmtId="0" fontId="0" fillId="4" borderId="16" xfId="0" applyFill="1" applyBorder="1"/>
    <xf numFmtId="0" fontId="0" fillId="4" borderId="4" xfId="0" applyFill="1" applyBorder="1"/>
    <xf numFmtId="0" fontId="0" fillId="5" borderId="5" xfId="0" applyFill="1" applyBorder="1"/>
    <xf numFmtId="0" fontId="0" fillId="6" borderId="20" xfId="0" applyFill="1" applyBorder="1"/>
    <xf numFmtId="0" fontId="0" fillId="6" borderId="17" xfId="0" applyFill="1" applyBorder="1"/>
    <xf numFmtId="0" fontId="0" fillId="6" borderId="5" xfId="0" applyFill="1" applyBorder="1"/>
    <xf numFmtId="0" fontId="7" fillId="4" borderId="25" xfId="0" applyFont="1" applyFill="1" applyBorder="1" applyAlignment="1">
      <alignment horizontal="center" vertical="center"/>
    </xf>
    <xf numFmtId="14" fontId="0" fillId="0" borderId="34" xfId="0" applyNumberForma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4" fontId="0" fillId="0" borderId="36" xfId="0" applyNumberFormat="1" applyBorder="1" applyAlignment="1">
      <alignment horizontal="center" vertical="center"/>
    </xf>
    <xf numFmtId="0" fontId="12" fillId="0" borderId="26" xfId="0" applyFont="1" applyBorder="1" applyAlignment="1">
      <alignment horizontal="left" vertical="center" indent="3"/>
    </xf>
    <xf numFmtId="0" fontId="12" fillId="0" borderId="33" xfId="0" applyFont="1" applyBorder="1" applyAlignment="1">
      <alignment horizontal="left" vertical="center" indent="3"/>
    </xf>
    <xf numFmtId="0" fontId="7" fillId="0" borderId="22" xfId="0" applyFont="1" applyBorder="1" applyAlignment="1">
      <alignment horizontal="left" vertical="center" indent="3"/>
    </xf>
    <xf numFmtId="0" fontId="7" fillId="0" borderId="37" xfId="0" applyFont="1" applyBorder="1" applyAlignment="1">
      <alignment horizontal="left" vertical="center" indent="3"/>
    </xf>
    <xf numFmtId="0" fontId="7" fillId="0" borderId="38" xfId="0" applyFont="1" applyBorder="1" applyAlignment="1">
      <alignment horizontal="center" vertical="center"/>
    </xf>
    <xf numFmtId="0" fontId="13" fillId="0" borderId="33" xfId="0" applyFont="1" applyBorder="1" applyAlignment="1">
      <alignment horizontal="left" vertical="center" indent="3"/>
    </xf>
    <xf numFmtId="0" fontId="13" fillId="0" borderId="26" xfId="0" applyFont="1" applyBorder="1" applyAlignment="1">
      <alignment horizontal="left" vertical="center" indent="3"/>
    </xf>
    <xf numFmtId="0" fontId="14" fillId="0" borderId="22" xfId="0" applyFont="1" applyBorder="1" applyAlignment="1">
      <alignment horizontal="left" vertical="center" indent="3"/>
    </xf>
    <xf numFmtId="0" fontId="13" fillId="0" borderId="39" xfId="0" applyFont="1" applyBorder="1" applyAlignment="1">
      <alignment horizontal="left" indent="1"/>
    </xf>
    <xf numFmtId="0" fontId="0" fillId="0" borderId="40" xfId="0" applyBorder="1"/>
    <xf numFmtId="0" fontId="0" fillId="0" borderId="41" xfId="0" applyBorder="1"/>
    <xf numFmtId="0" fontId="0" fillId="0" borderId="8" xfId="0" applyBorder="1"/>
    <xf numFmtId="0" fontId="0" fillId="0" borderId="9" xfId="0" applyBorder="1"/>
    <xf numFmtId="49" fontId="7" fillId="0" borderId="37" xfId="0" applyNumberFormat="1" applyFont="1" applyBorder="1" applyAlignment="1">
      <alignment horizontal="left" vertical="center" indent="3"/>
    </xf>
    <xf numFmtId="164" fontId="0" fillId="0" borderId="0" xfId="0" applyNumberFormat="1"/>
    <xf numFmtId="0" fontId="13" fillId="0" borderId="0" xfId="0" applyFont="1" applyAlignment="1">
      <alignment horizontal="left" indent="1"/>
    </xf>
    <xf numFmtId="0" fontId="8" fillId="0" borderId="42" xfId="0" applyFont="1" applyBorder="1" applyAlignment="1">
      <alignment horizontal="center" vertical="center" textRotation="89"/>
    </xf>
    <xf numFmtId="0" fontId="3" fillId="0" borderId="25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7" fillId="4" borderId="43" xfId="0" applyNumberFormat="1" applyFont="1" applyFill="1" applyBorder="1" applyAlignment="1">
      <alignment horizontal="center"/>
    </xf>
    <xf numFmtId="1" fontId="7" fillId="4" borderId="44" xfId="0" applyNumberFormat="1" applyFont="1" applyFill="1" applyBorder="1" applyAlignment="1">
      <alignment horizontal="center"/>
    </xf>
    <xf numFmtId="1" fontId="7" fillId="4" borderId="45" xfId="0" applyNumberFormat="1" applyFont="1" applyFill="1" applyBorder="1" applyAlignment="1">
      <alignment horizontal="center"/>
    </xf>
    <xf numFmtId="1" fontId="7" fillId="4" borderId="46" xfId="0" applyNumberFormat="1" applyFont="1" applyFill="1" applyBorder="1" applyAlignment="1">
      <alignment horizontal="center"/>
    </xf>
    <xf numFmtId="1" fontId="7" fillId="4" borderId="47" xfId="0" applyNumberFormat="1" applyFont="1" applyFill="1" applyBorder="1" applyAlignment="1">
      <alignment horizontal="center"/>
    </xf>
    <xf numFmtId="1" fontId="7" fillId="4" borderId="48" xfId="0" applyNumberFormat="1" applyFont="1" applyFill="1" applyBorder="1" applyAlignment="1">
      <alignment horizontal="center"/>
    </xf>
    <xf numFmtId="14" fontId="7" fillId="5" borderId="24" xfId="0" applyNumberFormat="1" applyFont="1" applyFill="1" applyBorder="1" applyAlignment="1">
      <alignment horizontal="center"/>
    </xf>
    <xf numFmtId="14" fontId="7" fillId="4" borderId="24" xfId="0" applyNumberFormat="1" applyFont="1" applyFill="1" applyBorder="1" applyAlignment="1">
      <alignment horizontal="center"/>
    </xf>
    <xf numFmtId="14" fontId="7" fillId="5" borderId="12" xfId="0" applyNumberFormat="1" applyFont="1" applyFill="1" applyBorder="1" applyAlignment="1">
      <alignment horizontal="center"/>
    </xf>
    <xf numFmtId="164" fontId="7" fillId="4" borderId="30" xfId="0" applyNumberFormat="1" applyFont="1" applyFill="1" applyBorder="1" applyAlignment="1">
      <alignment horizontal="center" vertical="top" textRotation="90"/>
    </xf>
    <xf numFmtId="164" fontId="7" fillId="4" borderId="31" xfId="0" applyNumberFormat="1" applyFont="1" applyFill="1" applyBorder="1" applyAlignment="1">
      <alignment horizontal="center" vertical="top" textRotation="90"/>
    </xf>
    <xf numFmtId="164" fontId="7" fillId="4" borderId="32" xfId="0" applyNumberFormat="1" applyFont="1" applyFill="1" applyBorder="1" applyAlignment="1">
      <alignment horizontal="center" vertical="top" textRotation="90"/>
    </xf>
    <xf numFmtId="164" fontId="7" fillId="4" borderId="49" xfId="0" applyNumberFormat="1" applyFont="1" applyFill="1" applyBorder="1" applyAlignment="1">
      <alignment horizontal="center" textRotation="90"/>
    </xf>
    <xf numFmtId="164" fontId="7" fillId="4" borderId="50" xfId="0" applyNumberFormat="1" applyFont="1" applyFill="1" applyBorder="1" applyAlignment="1">
      <alignment horizontal="center" textRotation="90"/>
    </xf>
    <xf numFmtId="164" fontId="7" fillId="4" borderId="51" xfId="0" applyNumberFormat="1" applyFont="1" applyFill="1" applyBorder="1" applyAlignment="1">
      <alignment horizontal="center" textRotation="90"/>
    </xf>
    <xf numFmtId="0" fontId="0" fillId="0" borderId="10" xfId="0" applyBorder="1"/>
    <xf numFmtId="0" fontId="13" fillId="0" borderId="0" xfId="0" applyFont="1"/>
    <xf numFmtId="0" fontId="0" fillId="0" borderId="12" xfId="0" applyBorder="1"/>
    <xf numFmtId="0" fontId="0" fillId="0" borderId="42" xfId="0" applyBorder="1"/>
    <xf numFmtId="0" fontId="0" fillId="0" borderId="0" xfId="0" applyAlignment="1">
      <alignment horizontal="right"/>
    </xf>
    <xf numFmtId="0" fontId="7" fillId="0" borderId="0" xfId="0" applyFont="1" applyAlignment="1">
      <alignment horizontal="left" vertical="center"/>
    </xf>
    <xf numFmtId="0" fontId="15" fillId="0" borderId="0" xfId="0" applyFont="1"/>
    <xf numFmtId="0" fontId="4" fillId="3" borderId="4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297155</xdr:colOff>
      <xdr:row>18</xdr:row>
      <xdr:rowOff>21770</xdr:rowOff>
    </xdr:from>
    <xdr:to>
      <xdr:col>35</xdr:col>
      <xdr:colOff>283027</xdr:colOff>
      <xdr:row>19</xdr:row>
      <xdr:rowOff>32657</xdr:rowOff>
    </xdr:to>
    <xdr:sp macro="" textlink="">
      <xdr:nvSpPr>
        <xdr:cNvPr id="2" name="Rectangle 180">
          <a:extLst>
            <a:ext uri="{FF2B5EF4-FFF2-40B4-BE49-F238E27FC236}">
              <a16:creationId xmlns="" xmlns:a16="http://schemas.microsoft.com/office/drawing/2014/main" id="{1D5EC75F-FDC1-4288-911C-CB022808BA3C}"/>
            </a:ext>
          </a:extLst>
        </xdr:cNvPr>
        <xdr:cNvSpPr>
          <a:spLocks noChangeArrowheads="1"/>
        </xdr:cNvSpPr>
      </xdr:nvSpPr>
      <xdr:spPr bwMode="auto">
        <a:xfrm>
          <a:off x="14285298" y="4288970"/>
          <a:ext cx="1205072" cy="195944"/>
        </a:xfrm>
        <a:prstGeom prst="rect">
          <a:avLst/>
        </a:prstGeom>
        <a:solidFill>
          <a:schemeClr val="accent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21771</xdr:colOff>
      <xdr:row>9</xdr:row>
      <xdr:rowOff>32659</xdr:rowOff>
    </xdr:from>
    <xdr:to>
      <xdr:col>33</xdr:col>
      <xdr:colOff>272142</xdr:colOff>
      <xdr:row>9</xdr:row>
      <xdr:rowOff>174171</xdr:rowOff>
    </xdr:to>
    <xdr:sp macro="" textlink="">
      <xdr:nvSpPr>
        <xdr:cNvPr id="3" name="Rectangle 180">
          <a:extLst>
            <a:ext uri="{FF2B5EF4-FFF2-40B4-BE49-F238E27FC236}">
              <a16:creationId xmlns="" xmlns:a16="http://schemas.microsoft.com/office/drawing/2014/main" id="{D4510ABD-2EFF-4D21-B7AB-5A7057E14D79}"/>
            </a:ext>
          </a:extLst>
        </xdr:cNvPr>
        <xdr:cNvSpPr>
          <a:spLocks noChangeArrowheads="1"/>
        </xdr:cNvSpPr>
      </xdr:nvSpPr>
      <xdr:spPr bwMode="auto">
        <a:xfrm>
          <a:off x="6094911" y="2242459"/>
          <a:ext cx="8784771" cy="141512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272143</xdr:colOff>
      <xdr:row>8</xdr:row>
      <xdr:rowOff>152400</xdr:rowOff>
    </xdr:to>
    <xdr:sp macro="" textlink="">
      <xdr:nvSpPr>
        <xdr:cNvPr id="4" name="Rectangle 180">
          <a:extLst>
            <a:ext uri="{FF2B5EF4-FFF2-40B4-BE49-F238E27FC236}">
              <a16:creationId xmlns="" xmlns:a16="http://schemas.microsoft.com/office/drawing/2014/main" id="{933EB914-AF1B-477F-90DB-E76BB0CC211C}"/>
            </a:ext>
          </a:extLst>
        </xdr:cNvPr>
        <xdr:cNvSpPr>
          <a:spLocks noChangeArrowheads="1"/>
        </xdr:cNvSpPr>
      </xdr:nvSpPr>
      <xdr:spPr bwMode="auto">
        <a:xfrm>
          <a:off x="6073140" y="2011680"/>
          <a:ext cx="272143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33</xdr:col>
      <xdr:colOff>10886</xdr:colOff>
      <xdr:row>10</xdr:row>
      <xdr:rowOff>21772</xdr:rowOff>
    </xdr:from>
    <xdr:to>
      <xdr:col>33</xdr:col>
      <xdr:colOff>283029</xdr:colOff>
      <xdr:row>10</xdr:row>
      <xdr:rowOff>174172</xdr:rowOff>
    </xdr:to>
    <xdr:sp macro="" textlink="">
      <xdr:nvSpPr>
        <xdr:cNvPr id="5" name="Rectangle 180">
          <a:extLst>
            <a:ext uri="{FF2B5EF4-FFF2-40B4-BE49-F238E27FC236}">
              <a16:creationId xmlns="" xmlns:a16="http://schemas.microsoft.com/office/drawing/2014/main" id="{2D92DBBC-8EDD-4AFB-A5DD-00ECE7B48808}"/>
            </a:ext>
          </a:extLst>
        </xdr:cNvPr>
        <xdr:cNvSpPr>
          <a:spLocks noChangeArrowheads="1"/>
        </xdr:cNvSpPr>
      </xdr:nvSpPr>
      <xdr:spPr bwMode="auto">
        <a:xfrm>
          <a:off x="14618426" y="2429692"/>
          <a:ext cx="272143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21771</xdr:colOff>
      <xdr:row>17</xdr:row>
      <xdr:rowOff>32659</xdr:rowOff>
    </xdr:from>
    <xdr:to>
      <xdr:col>31</xdr:col>
      <xdr:colOff>293914</xdr:colOff>
      <xdr:row>17</xdr:row>
      <xdr:rowOff>163286</xdr:rowOff>
    </xdr:to>
    <xdr:sp macro="" textlink="">
      <xdr:nvSpPr>
        <xdr:cNvPr id="6" name="Rectangle 180">
          <a:extLst>
            <a:ext uri="{FF2B5EF4-FFF2-40B4-BE49-F238E27FC236}">
              <a16:creationId xmlns="" xmlns:a16="http://schemas.microsoft.com/office/drawing/2014/main" id="{35A7E9F9-F768-423B-9C9A-6A48A37B678C}"/>
            </a:ext>
          </a:extLst>
        </xdr:cNvPr>
        <xdr:cNvSpPr>
          <a:spLocks noChangeArrowheads="1"/>
        </xdr:cNvSpPr>
      </xdr:nvSpPr>
      <xdr:spPr bwMode="auto">
        <a:xfrm>
          <a:off x="6085114" y="4114802"/>
          <a:ext cx="8196943" cy="130627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16</xdr:row>
      <xdr:rowOff>0</xdr:rowOff>
    </xdr:from>
    <xdr:to>
      <xdr:col>5</xdr:col>
      <xdr:colOff>272143</xdr:colOff>
      <xdr:row>16</xdr:row>
      <xdr:rowOff>152400</xdr:rowOff>
    </xdr:to>
    <xdr:sp macro="" textlink="">
      <xdr:nvSpPr>
        <xdr:cNvPr id="7" name="Rectangle 180">
          <a:extLst>
            <a:ext uri="{FF2B5EF4-FFF2-40B4-BE49-F238E27FC236}">
              <a16:creationId xmlns="" xmlns:a16="http://schemas.microsoft.com/office/drawing/2014/main" id="{746F81B5-ADA3-417C-B946-F21A31A667F1}"/>
            </a:ext>
          </a:extLst>
        </xdr:cNvPr>
        <xdr:cNvSpPr>
          <a:spLocks noChangeArrowheads="1"/>
        </xdr:cNvSpPr>
      </xdr:nvSpPr>
      <xdr:spPr bwMode="auto">
        <a:xfrm>
          <a:off x="6073140" y="3878580"/>
          <a:ext cx="272143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32657</xdr:colOff>
      <xdr:row>20</xdr:row>
      <xdr:rowOff>1</xdr:rowOff>
    </xdr:from>
    <xdr:to>
      <xdr:col>37</xdr:col>
      <xdr:colOff>0</xdr:colOff>
      <xdr:row>20</xdr:row>
      <xdr:rowOff>152401</xdr:rowOff>
    </xdr:to>
    <xdr:sp macro="" textlink="">
      <xdr:nvSpPr>
        <xdr:cNvPr id="8" name="Rectangle 180">
          <a:extLst>
            <a:ext uri="{FF2B5EF4-FFF2-40B4-BE49-F238E27FC236}">
              <a16:creationId xmlns="" xmlns:a16="http://schemas.microsoft.com/office/drawing/2014/main" id="{A4246E45-FDF3-4F1D-B7DD-2D20B06E829D}"/>
            </a:ext>
          </a:extLst>
        </xdr:cNvPr>
        <xdr:cNvSpPr>
          <a:spLocks noChangeArrowheads="1"/>
        </xdr:cNvSpPr>
      </xdr:nvSpPr>
      <xdr:spPr bwMode="auto">
        <a:xfrm>
          <a:off x="15554597" y="4610101"/>
          <a:ext cx="272143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36</xdr:col>
      <xdr:colOff>0</xdr:colOff>
      <xdr:row>19</xdr:row>
      <xdr:rowOff>43544</xdr:rowOff>
    </xdr:from>
    <xdr:to>
      <xdr:col>36</xdr:col>
      <xdr:colOff>293913</xdr:colOff>
      <xdr:row>19</xdr:row>
      <xdr:rowOff>163286</xdr:rowOff>
    </xdr:to>
    <xdr:sp macro="" textlink="">
      <xdr:nvSpPr>
        <xdr:cNvPr id="9" name="Rectangle 180">
          <a:extLst>
            <a:ext uri="{FF2B5EF4-FFF2-40B4-BE49-F238E27FC236}">
              <a16:creationId xmlns="" xmlns:a16="http://schemas.microsoft.com/office/drawing/2014/main" id="{A68EFA68-994A-49D1-AF23-FDD0F5DBB5AF}"/>
            </a:ext>
          </a:extLst>
        </xdr:cNvPr>
        <xdr:cNvSpPr>
          <a:spLocks noChangeArrowheads="1"/>
        </xdr:cNvSpPr>
      </xdr:nvSpPr>
      <xdr:spPr bwMode="auto">
        <a:xfrm flipV="1">
          <a:off x="15512143" y="4495801"/>
          <a:ext cx="293913" cy="119742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35899</xdr:colOff>
      <xdr:row>43</xdr:row>
      <xdr:rowOff>21770</xdr:rowOff>
    </xdr:from>
    <xdr:to>
      <xdr:col>35</xdr:col>
      <xdr:colOff>261257</xdr:colOff>
      <xdr:row>44</xdr:row>
      <xdr:rowOff>0</xdr:rowOff>
    </xdr:to>
    <xdr:sp macro="" textlink="">
      <xdr:nvSpPr>
        <xdr:cNvPr id="10" name="Rectangle 180">
          <a:extLst>
            <a:ext uri="{FF2B5EF4-FFF2-40B4-BE49-F238E27FC236}">
              <a16:creationId xmlns="" xmlns:a16="http://schemas.microsoft.com/office/drawing/2014/main" id="{9EFB7C1A-B154-4F13-95EA-7964B38EFEC5}"/>
            </a:ext>
          </a:extLst>
        </xdr:cNvPr>
        <xdr:cNvSpPr>
          <a:spLocks noChangeArrowheads="1"/>
        </xdr:cNvSpPr>
      </xdr:nvSpPr>
      <xdr:spPr bwMode="auto">
        <a:xfrm>
          <a:off x="14328842" y="9133113"/>
          <a:ext cx="1139758" cy="163287"/>
        </a:xfrm>
        <a:prstGeom prst="rect">
          <a:avLst/>
        </a:prstGeom>
        <a:solidFill>
          <a:schemeClr val="accent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21771</xdr:colOff>
      <xdr:row>42</xdr:row>
      <xdr:rowOff>32660</xdr:rowOff>
    </xdr:from>
    <xdr:to>
      <xdr:col>32</xdr:col>
      <xdr:colOff>0</xdr:colOff>
      <xdr:row>42</xdr:row>
      <xdr:rowOff>163286</xdr:rowOff>
    </xdr:to>
    <xdr:sp macro="" textlink="">
      <xdr:nvSpPr>
        <xdr:cNvPr id="11" name="Rectangle 180">
          <a:extLst>
            <a:ext uri="{FF2B5EF4-FFF2-40B4-BE49-F238E27FC236}">
              <a16:creationId xmlns="" xmlns:a16="http://schemas.microsoft.com/office/drawing/2014/main" id="{99018142-19D5-4AD9-AFDA-62F909DA3DB9}"/>
            </a:ext>
          </a:extLst>
        </xdr:cNvPr>
        <xdr:cNvSpPr>
          <a:spLocks noChangeArrowheads="1"/>
        </xdr:cNvSpPr>
      </xdr:nvSpPr>
      <xdr:spPr bwMode="auto">
        <a:xfrm>
          <a:off x="6085114" y="8958946"/>
          <a:ext cx="8207829" cy="130626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41</xdr:row>
      <xdr:rowOff>0</xdr:rowOff>
    </xdr:from>
    <xdr:to>
      <xdr:col>5</xdr:col>
      <xdr:colOff>272143</xdr:colOff>
      <xdr:row>41</xdr:row>
      <xdr:rowOff>152400</xdr:rowOff>
    </xdr:to>
    <xdr:sp macro="" textlink="">
      <xdr:nvSpPr>
        <xdr:cNvPr id="12" name="Rectangle 180">
          <a:extLst>
            <a:ext uri="{FF2B5EF4-FFF2-40B4-BE49-F238E27FC236}">
              <a16:creationId xmlns="" xmlns:a16="http://schemas.microsoft.com/office/drawing/2014/main" id="{1EE3D13B-5292-40F3-8BB6-9A63CE0D6C66}"/>
            </a:ext>
          </a:extLst>
        </xdr:cNvPr>
        <xdr:cNvSpPr>
          <a:spLocks noChangeArrowheads="1"/>
        </xdr:cNvSpPr>
      </xdr:nvSpPr>
      <xdr:spPr bwMode="auto">
        <a:xfrm>
          <a:off x="6073140" y="5730240"/>
          <a:ext cx="272143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44</xdr:col>
      <xdr:colOff>10885</xdr:colOff>
      <xdr:row>46</xdr:row>
      <xdr:rowOff>21772</xdr:rowOff>
    </xdr:from>
    <xdr:to>
      <xdr:col>44</xdr:col>
      <xdr:colOff>283028</xdr:colOff>
      <xdr:row>46</xdr:row>
      <xdr:rowOff>174172</xdr:rowOff>
    </xdr:to>
    <xdr:sp macro="" textlink="">
      <xdr:nvSpPr>
        <xdr:cNvPr id="13" name="Rectangle 180">
          <a:extLst>
            <a:ext uri="{FF2B5EF4-FFF2-40B4-BE49-F238E27FC236}">
              <a16:creationId xmlns="" xmlns:a16="http://schemas.microsoft.com/office/drawing/2014/main" id="{E8397CC0-1642-4A83-9DF2-7B7E66DB902B}"/>
            </a:ext>
          </a:extLst>
        </xdr:cNvPr>
        <xdr:cNvSpPr>
          <a:spLocks noChangeArrowheads="1"/>
        </xdr:cNvSpPr>
      </xdr:nvSpPr>
      <xdr:spPr bwMode="auto">
        <a:xfrm>
          <a:off x="17971225" y="6666412"/>
          <a:ext cx="272143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76200</xdr:colOff>
      <xdr:row>44</xdr:row>
      <xdr:rowOff>21771</xdr:rowOff>
    </xdr:from>
    <xdr:to>
      <xdr:col>44</xdr:col>
      <xdr:colOff>195943</xdr:colOff>
      <xdr:row>44</xdr:row>
      <xdr:rowOff>141514</xdr:rowOff>
    </xdr:to>
    <xdr:sp macro="" textlink="">
      <xdr:nvSpPr>
        <xdr:cNvPr id="14" name="Rectangle 180">
          <a:extLst>
            <a:ext uri="{FF2B5EF4-FFF2-40B4-BE49-F238E27FC236}">
              <a16:creationId xmlns="" xmlns:a16="http://schemas.microsoft.com/office/drawing/2014/main" id="{2EFC93F7-0FC2-4A8B-B71D-14FF1C51675B}"/>
            </a:ext>
          </a:extLst>
        </xdr:cNvPr>
        <xdr:cNvSpPr>
          <a:spLocks noChangeArrowheads="1"/>
        </xdr:cNvSpPr>
      </xdr:nvSpPr>
      <xdr:spPr bwMode="auto">
        <a:xfrm>
          <a:off x="14369143" y="9318171"/>
          <a:ext cx="3777343" cy="119743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>
          <a:solidFill>
            <a:schemeClr val="accent6">
              <a:lumMod val="75000"/>
            </a:schemeClr>
          </a:solidFill>
          <a:miter lim="800000"/>
          <a:headEnd/>
          <a:tailEnd/>
        </a:ln>
      </xdr:spPr>
    </xdr:sp>
    <xdr:clientData/>
  </xdr:twoCellAnchor>
  <xdr:twoCellAnchor>
    <xdr:from>
      <xdr:col>44</xdr:col>
      <xdr:colOff>10886</xdr:colOff>
      <xdr:row>45</xdr:row>
      <xdr:rowOff>10885</xdr:rowOff>
    </xdr:from>
    <xdr:to>
      <xdr:col>44</xdr:col>
      <xdr:colOff>293913</xdr:colOff>
      <xdr:row>45</xdr:row>
      <xdr:rowOff>163285</xdr:rowOff>
    </xdr:to>
    <xdr:sp macro="" textlink="">
      <xdr:nvSpPr>
        <xdr:cNvPr id="15" name="Rectangle 180">
          <a:extLst>
            <a:ext uri="{FF2B5EF4-FFF2-40B4-BE49-F238E27FC236}">
              <a16:creationId xmlns="" xmlns:a16="http://schemas.microsoft.com/office/drawing/2014/main" id="{7543E6F7-F1A8-4B45-BAE6-BC1EC19D243A}"/>
            </a:ext>
          </a:extLst>
        </xdr:cNvPr>
        <xdr:cNvSpPr>
          <a:spLocks noChangeArrowheads="1"/>
        </xdr:cNvSpPr>
      </xdr:nvSpPr>
      <xdr:spPr bwMode="auto">
        <a:xfrm flipV="1">
          <a:off x="17961429" y="9492342"/>
          <a:ext cx="283027" cy="15240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A78"/>
  <sheetViews>
    <sheetView tabSelected="1" zoomScale="70" zoomScaleNormal="70" workbookViewId="0">
      <pane ySplit="6" topLeftCell="A7" activePane="bottomLeft" state="frozen"/>
      <selection pane="bottomLeft" activeCell="E31" sqref="E31"/>
    </sheetView>
  </sheetViews>
  <sheetFormatPr defaultRowHeight="15" outlineLevelRow="1" x14ac:dyDescent="0.25"/>
  <cols>
    <col min="1" max="1" width="2.7109375" customWidth="1"/>
    <col min="2" max="2" width="2.140625" customWidth="1"/>
    <col min="3" max="3" width="51.7109375" customWidth="1"/>
    <col min="4" max="4" width="14.7109375" style="25" customWidth="1"/>
    <col min="5" max="5" width="17.28515625" customWidth="1"/>
    <col min="6" max="45" width="4.42578125" customWidth="1"/>
  </cols>
  <sheetData>
    <row r="2" spans="2:45" ht="26.25" x14ac:dyDescent="0.4">
      <c r="C2" s="102" t="s">
        <v>70</v>
      </c>
    </row>
    <row r="3" spans="2:45" ht="15.75" thickBot="1" x14ac:dyDescent="0.3"/>
    <row r="4" spans="2:45" s="29" customFormat="1" ht="28.5" thickBot="1" x14ac:dyDescent="0.45">
      <c r="B4" s="78" t="s">
        <v>0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80"/>
    </row>
    <row r="5" spans="2:45" ht="30" customHeight="1" thickBot="1" x14ac:dyDescent="0.3">
      <c r="B5" s="1"/>
      <c r="C5" s="77" t="s">
        <v>1</v>
      </c>
      <c r="D5" s="3"/>
      <c r="E5" s="2"/>
      <c r="F5" s="103" t="s">
        <v>12</v>
      </c>
      <c r="G5" s="104"/>
      <c r="H5" s="104"/>
      <c r="I5" s="104"/>
      <c r="J5" s="105"/>
      <c r="K5" s="106" t="s">
        <v>13</v>
      </c>
      <c r="L5" s="107"/>
      <c r="M5" s="107"/>
      <c r="N5" s="108"/>
      <c r="O5" s="106" t="s">
        <v>14</v>
      </c>
      <c r="P5" s="107"/>
      <c r="Q5" s="107"/>
      <c r="R5" s="107"/>
      <c r="S5" s="108"/>
      <c r="T5" s="106" t="s">
        <v>15</v>
      </c>
      <c r="U5" s="107"/>
      <c r="V5" s="107"/>
      <c r="W5" s="108"/>
      <c r="X5" s="103" t="s">
        <v>2</v>
      </c>
      <c r="Y5" s="104"/>
      <c r="Z5" s="104"/>
      <c r="AA5" s="104"/>
      <c r="AB5" s="105"/>
      <c r="AC5" s="103" t="s">
        <v>3</v>
      </c>
      <c r="AD5" s="104"/>
      <c r="AE5" s="104"/>
      <c r="AF5" s="104"/>
      <c r="AG5" s="103" t="s">
        <v>4</v>
      </c>
      <c r="AH5" s="104"/>
      <c r="AI5" s="104"/>
      <c r="AJ5" s="105"/>
      <c r="AK5" s="103" t="s">
        <v>5</v>
      </c>
      <c r="AL5" s="104"/>
      <c r="AM5" s="104"/>
      <c r="AN5" s="104"/>
      <c r="AO5" s="104"/>
      <c r="AP5" s="103" t="s">
        <v>6</v>
      </c>
      <c r="AQ5" s="104"/>
      <c r="AR5" s="104"/>
      <c r="AS5" s="105"/>
    </row>
    <row r="6" spans="2:45" ht="34.9" customHeight="1" thickBot="1" x14ac:dyDescent="0.3">
      <c r="B6" s="4"/>
      <c r="C6" s="5" t="s">
        <v>7</v>
      </c>
      <c r="D6" s="24" t="s">
        <v>8</v>
      </c>
      <c r="E6" s="33" t="s">
        <v>10</v>
      </c>
      <c r="F6" s="90">
        <f>F7+7</f>
        <v>45019</v>
      </c>
      <c r="G6" s="91">
        <f>F6+7</f>
        <v>45026</v>
      </c>
      <c r="H6" s="91">
        <f>G6+7</f>
        <v>45033</v>
      </c>
      <c r="I6" s="91">
        <f t="shared" ref="I6:X7" si="0">H6+7</f>
        <v>45040</v>
      </c>
      <c r="J6" s="91">
        <f t="shared" si="0"/>
        <v>45047</v>
      </c>
      <c r="K6" s="91">
        <f t="shared" si="0"/>
        <v>45054</v>
      </c>
      <c r="L6" s="91">
        <f t="shared" si="0"/>
        <v>45061</v>
      </c>
      <c r="M6" s="91">
        <f t="shared" si="0"/>
        <v>45068</v>
      </c>
      <c r="N6" s="91">
        <f t="shared" si="0"/>
        <v>45075</v>
      </c>
      <c r="O6" s="91">
        <f t="shared" si="0"/>
        <v>45082</v>
      </c>
      <c r="P6" s="91">
        <f t="shared" si="0"/>
        <v>45089</v>
      </c>
      <c r="Q6" s="91">
        <f t="shared" si="0"/>
        <v>45096</v>
      </c>
      <c r="R6" s="91">
        <f t="shared" si="0"/>
        <v>45103</v>
      </c>
      <c r="S6" s="91">
        <f t="shared" si="0"/>
        <v>45110</v>
      </c>
      <c r="T6" s="91">
        <f t="shared" si="0"/>
        <v>45117</v>
      </c>
      <c r="U6" s="91">
        <f t="shared" si="0"/>
        <v>45124</v>
      </c>
      <c r="V6" s="91">
        <f>U6+7</f>
        <v>45131</v>
      </c>
      <c r="W6" s="91">
        <f t="shared" si="0"/>
        <v>45138</v>
      </c>
      <c r="X6" s="91">
        <f t="shared" si="0"/>
        <v>45145</v>
      </c>
      <c r="Y6" s="91">
        <f t="shared" ref="Y6:AN7" si="1">X6+7</f>
        <v>45152</v>
      </c>
      <c r="Z6" s="91">
        <f t="shared" si="1"/>
        <v>45159</v>
      </c>
      <c r="AA6" s="91">
        <f t="shared" si="1"/>
        <v>45166</v>
      </c>
      <c r="AB6" s="91">
        <f t="shared" si="1"/>
        <v>45173</v>
      </c>
      <c r="AC6" s="91">
        <f t="shared" si="1"/>
        <v>45180</v>
      </c>
      <c r="AD6" s="91">
        <f t="shared" si="1"/>
        <v>45187</v>
      </c>
      <c r="AE6" s="91">
        <f t="shared" si="1"/>
        <v>45194</v>
      </c>
      <c r="AF6" s="91">
        <f t="shared" si="1"/>
        <v>45201</v>
      </c>
      <c r="AG6" s="91">
        <f t="shared" si="1"/>
        <v>45208</v>
      </c>
      <c r="AH6" s="91">
        <f t="shared" si="1"/>
        <v>45215</v>
      </c>
      <c r="AI6" s="91">
        <f t="shared" si="1"/>
        <v>45222</v>
      </c>
      <c r="AJ6" s="91">
        <f t="shared" si="1"/>
        <v>45229</v>
      </c>
      <c r="AK6" s="91">
        <f t="shared" si="1"/>
        <v>45236</v>
      </c>
      <c r="AL6" s="91">
        <f t="shared" si="1"/>
        <v>45243</v>
      </c>
      <c r="AM6" s="91">
        <f t="shared" si="1"/>
        <v>45250</v>
      </c>
      <c r="AN6" s="91">
        <f t="shared" si="1"/>
        <v>45257</v>
      </c>
      <c r="AO6" s="91">
        <f t="shared" ref="AO6:AS7" si="2">AN6+7</f>
        <v>45264</v>
      </c>
      <c r="AP6" s="91">
        <f t="shared" si="2"/>
        <v>45271</v>
      </c>
      <c r="AQ6" s="91">
        <f t="shared" si="2"/>
        <v>45278</v>
      </c>
      <c r="AR6" s="91">
        <f t="shared" si="2"/>
        <v>45285</v>
      </c>
      <c r="AS6" s="92">
        <f t="shared" si="2"/>
        <v>45292</v>
      </c>
    </row>
    <row r="7" spans="2:45" ht="30.6" customHeight="1" thickBot="1" x14ac:dyDescent="0.3">
      <c r="B7" s="4"/>
      <c r="C7" s="30" t="s">
        <v>16</v>
      </c>
      <c r="D7" s="31"/>
      <c r="E7" s="33" t="s">
        <v>11</v>
      </c>
      <c r="F7" s="93">
        <v>45012</v>
      </c>
      <c r="G7" s="94">
        <f>F7+7</f>
        <v>45019</v>
      </c>
      <c r="H7" s="94">
        <f>G7+7</f>
        <v>45026</v>
      </c>
      <c r="I7" s="94">
        <f t="shared" si="0"/>
        <v>45033</v>
      </c>
      <c r="J7" s="94">
        <f t="shared" si="0"/>
        <v>45040</v>
      </c>
      <c r="K7" s="94">
        <f t="shared" si="0"/>
        <v>45047</v>
      </c>
      <c r="L7" s="94">
        <f t="shared" si="0"/>
        <v>45054</v>
      </c>
      <c r="M7" s="94">
        <f t="shared" si="0"/>
        <v>45061</v>
      </c>
      <c r="N7" s="94">
        <f t="shared" si="0"/>
        <v>45068</v>
      </c>
      <c r="O7" s="94">
        <f t="shared" si="0"/>
        <v>45075</v>
      </c>
      <c r="P7" s="94">
        <f t="shared" si="0"/>
        <v>45082</v>
      </c>
      <c r="Q7" s="94">
        <f t="shared" si="0"/>
        <v>45089</v>
      </c>
      <c r="R7" s="94">
        <f t="shared" si="0"/>
        <v>45096</v>
      </c>
      <c r="S7" s="94">
        <f t="shared" si="0"/>
        <v>45103</v>
      </c>
      <c r="T7" s="94">
        <f t="shared" si="0"/>
        <v>45110</v>
      </c>
      <c r="U7" s="94">
        <f t="shared" si="0"/>
        <v>45117</v>
      </c>
      <c r="V7" s="94">
        <f>U7+7</f>
        <v>45124</v>
      </c>
      <c r="W7" s="94">
        <f t="shared" si="0"/>
        <v>45131</v>
      </c>
      <c r="X7" s="94">
        <f t="shared" si="0"/>
        <v>45138</v>
      </c>
      <c r="Y7" s="94">
        <f t="shared" si="1"/>
        <v>45145</v>
      </c>
      <c r="Z7" s="94">
        <f t="shared" si="1"/>
        <v>45152</v>
      </c>
      <c r="AA7" s="94">
        <f t="shared" si="1"/>
        <v>45159</v>
      </c>
      <c r="AB7" s="94">
        <f t="shared" si="1"/>
        <v>45166</v>
      </c>
      <c r="AC7" s="94">
        <f t="shared" si="1"/>
        <v>45173</v>
      </c>
      <c r="AD7" s="94">
        <f t="shared" si="1"/>
        <v>45180</v>
      </c>
      <c r="AE7" s="94">
        <f t="shared" si="1"/>
        <v>45187</v>
      </c>
      <c r="AF7" s="94">
        <f t="shared" si="1"/>
        <v>45194</v>
      </c>
      <c r="AG7" s="94">
        <f t="shared" si="1"/>
        <v>45201</v>
      </c>
      <c r="AH7" s="94">
        <f t="shared" si="1"/>
        <v>45208</v>
      </c>
      <c r="AI7" s="94">
        <f t="shared" si="1"/>
        <v>45215</v>
      </c>
      <c r="AJ7" s="94">
        <f t="shared" si="1"/>
        <v>45222</v>
      </c>
      <c r="AK7" s="94">
        <f t="shared" si="1"/>
        <v>45229</v>
      </c>
      <c r="AL7" s="94">
        <f t="shared" si="1"/>
        <v>45236</v>
      </c>
      <c r="AM7" s="94">
        <f t="shared" si="1"/>
        <v>45243</v>
      </c>
      <c r="AN7" s="94">
        <f t="shared" si="1"/>
        <v>45250</v>
      </c>
      <c r="AO7" s="94">
        <f t="shared" si="2"/>
        <v>45257</v>
      </c>
      <c r="AP7" s="94">
        <f t="shared" si="2"/>
        <v>45264</v>
      </c>
      <c r="AQ7" s="94">
        <f t="shared" si="2"/>
        <v>45271</v>
      </c>
      <c r="AR7" s="94">
        <f t="shared" si="2"/>
        <v>45278</v>
      </c>
      <c r="AS7" s="95">
        <f t="shared" si="2"/>
        <v>45285</v>
      </c>
    </row>
    <row r="8" spans="2:45" ht="19.899999999999999" customHeight="1" thickBot="1" x14ac:dyDescent="0.3">
      <c r="B8" s="4"/>
      <c r="C8" s="30"/>
      <c r="D8" s="31"/>
      <c r="E8" s="34"/>
      <c r="F8" s="81">
        <v>1</v>
      </c>
      <c r="G8" s="81">
        <f>F8+1</f>
        <v>2</v>
      </c>
      <c r="H8" s="81">
        <f t="shared" ref="H8:AO8" si="3">G8+1</f>
        <v>3</v>
      </c>
      <c r="I8" s="81">
        <f t="shared" si="3"/>
        <v>4</v>
      </c>
      <c r="J8" s="81">
        <f t="shared" si="3"/>
        <v>5</v>
      </c>
      <c r="K8" s="81">
        <f t="shared" si="3"/>
        <v>6</v>
      </c>
      <c r="L8" s="81">
        <f t="shared" si="3"/>
        <v>7</v>
      </c>
      <c r="M8" s="81">
        <f t="shared" si="3"/>
        <v>8</v>
      </c>
      <c r="N8" s="81">
        <f t="shared" si="3"/>
        <v>9</v>
      </c>
      <c r="O8" s="82">
        <f t="shared" si="3"/>
        <v>10</v>
      </c>
      <c r="P8" s="82">
        <f t="shared" si="3"/>
        <v>11</v>
      </c>
      <c r="Q8" s="82">
        <f t="shared" si="3"/>
        <v>12</v>
      </c>
      <c r="R8" s="82">
        <f t="shared" si="3"/>
        <v>13</v>
      </c>
      <c r="S8" s="82">
        <f t="shared" si="3"/>
        <v>14</v>
      </c>
      <c r="T8" s="81">
        <f t="shared" si="3"/>
        <v>15</v>
      </c>
      <c r="U8" s="81">
        <f t="shared" si="3"/>
        <v>16</v>
      </c>
      <c r="V8" s="81">
        <f t="shared" si="3"/>
        <v>17</v>
      </c>
      <c r="W8" s="81">
        <f t="shared" si="3"/>
        <v>18</v>
      </c>
      <c r="X8" s="82">
        <f t="shared" si="3"/>
        <v>19</v>
      </c>
      <c r="Y8" s="82">
        <f t="shared" si="3"/>
        <v>20</v>
      </c>
      <c r="Z8" s="82">
        <f t="shared" si="3"/>
        <v>21</v>
      </c>
      <c r="AA8" s="82">
        <f t="shared" si="3"/>
        <v>22</v>
      </c>
      <c r="AB8" s="83">
        <f t="shared" si="3"/>
        <v>23</v>
      </c>
      <c r="AC8" s="84">
        <f t="shared" si="3"/>
        <v>24</v>
      </c>
      <c r="AD8" s="81">
        <f t="shared" si="3"/>
        <v>25</v>
      </c>
      <c r="AE8" s="81">
        <f t="shared" si="3"/>
        <v>26</v>
      </c>
      <c r="AF8" s="85">
        <f t="shared" si="3"/>
        <v>27</v>
      </c>
      <c r="AG8" s="86">
        <f t="shared" si="3"/>
        <v>28</v>
      </c>
      <c r="AH8" s="81">
        <f t="shared" si="3"/>
        <v>29</v>
      </c>
      <c r="AI8" s="81">
        <f t="shared" si="3"/>
        <v>30</v>
      </c>
      <c r="AJ8" s="81">
        <f t="shared" si="3"/>
        <v>31</v>
      </c>
      <c r="AK8" s="81">
        <f t="shared" si="3"/>
        <v>32</v>
      </c>
      <c r="AL8" s="81">
        <f t="shared" si="3"/>
        <v>33</v>
      </c>
      <c r="AM8" s="81">
        <f t="shared" si="3"/>
        <v>34</v>
      </c>
      <c r="AN8" s="81">
        <f t="shared" si="3"/>
        <v>35</v>
      </c>
      <c r="AO8" s="81">
        <f t="shared" si="3"/>
        <v>36</v>
      </c>
      <c r="AP8" s="32"/>
      <c r="AQ8" s="87"/>
      <c r="AR8" s="88"/>
      <c r="AS8" s="89"/>
    </row>
    <row r="9" spans="2:45" ht="15.75" x14ac:dyDescent="0.25">
      <c r="B9" s="35"/>
      <c r="C9" s="65" t="s">
        <v>20</v>
      </c>
      <c r="D9" s="57">
        <v>45012</v>
      </c>
      <c r="E9" s="6" t="s">
        <v>9</v>
      </c>
      <c r="F9" s="14"/>
      <c r="G9" s="15"/>
      <c r="H9" s="16"/>
      <c r="I9" s="42"/>
      <c r="J9" s="43"/>
      <c r="K9" s="11"/>
      <c r="L9" s="12"/>
      <c r="M9" s="13"/>
      <c r="N9" s="36"/>
      <c r="O9" s="14"/>
      <c r="P9" s="15"/>
      <c r="Q9" s="16"/>
      <c r="R9" s="42"/>
      <c r="S9" s="43"/>
      <c r="T9" s="11"/>
      <c r="U9" s="12"/>
      <c r="V9" s="13"/>
      <c r="W9" s="36"/>
      <c r="X9" s="14"/>
      <c r="Y9" s="15"/>
      <c r="Z9" s="16"/>
      <c r="AA9" s="42"/>
      <c r="AB9" s="49"/>
      <c r="AC9" s="11"/>
      <c r="AD9" s="12"/>
      <c r="AE9" s="13"/>
      <c r="AF9" s="36"/>
      <c r="AG9" s="14"/>
      <c r="AH9" s="15"/>
      <c r="AI9" s="16"/>
      <c r="AJ9" s="17"/>
      <c r="AK9" s="11"/>
      <c r="AL9" s="12"/>
      <c r="AM9" s="13"/>
      <c r="AN9" s="12"/>
      <c r="AO9" s="53"/>
      <c r="AP9" s="14"/>
      <c r="AQ9" s="15"/>
      <c r="AR9" s="16"/>
      <c r="AS9" s="17"/>
    </row>
    <row r="10" spans="2:45" ht="15.75" x14ac:dyDescent="0.25">
      <c r="B10" s="35"/>
      <c r="C10" s="67" t="s">
        <v>27</v>
      </c>
      <c r="D10" s="58" t="s">
        <v>19</v>
      </c>
      <c r="E10" s="18" t="s">
        <v>17</v>
      </c>
      <c r="F10" s="22"/>
      <c r="G10" s="7"/>
      <c r="H10" s="8"/>
      <c r="I10" s="9"/>
      <c r="J10" s="10"/>
      <c r="K10" s="19"/>
      <c r="L10" s="20"/>
      <c r="M10" s="21"/>
      <c r="N10" s="37"/>
      <c r="O10" s="22"/>
      <c r="P10" s="7"/>
      <c r="Q10" s="8"/>
      <c r="R10" s="9"/>
      <c r="S10" s="10"/>
      <c r="T10" s="19"/>
      <c r="U10" s="20"/>
      <c r="V10" s="21"/>
      <c r="W10" s="37"/>
      <c r="X10" s="22"/>
      <c r="Y10" s="7"/>
      <c r="Z10" s="8"/>
      <c r="AA10" s="9"/>
      <c r="AB10" s="50"/>
      <c r="AC10" s="19"/>
      <c r="AD10" s="20"/>
      <c r="AE10" s="21"/>
      <c r="AF10" s="37"/>
      <c r="AG10" s="22"/>
      <c r="AH10" s="7"/>
      <c r="AI10" s="8"/>
      <c r="AJ10" s="23"/>
      <c r="AK10" s="19"/>
      <c r="AL10" s="20"/>
      <c r="AM10" s="21"/>
      <c r="AN10" s="20"/>
      <c r="AO10" s="54"/>
      <c r="AP10" s="22"/>
      <c r="AQ10" s="7"/>
      <c r="AR10" s="8"/>
      <c r="AS10" s="23"/>
    </row>
    <row r="11" spans="2:45" ht="16.5" thickBot="1" x14ac:dyDescent="0.3">
      <c r="B11" s="76"/>
      <c r="C11" s="66" t="s">
        <v>20</v>
      </c>
      <c r="D11" s="59">
        <f>D9+28*7</f>
        <v>45208</v>
      </c>
      <c r="E11" s="56" t="s">
        <v>18</v>
      </c>
      <c r="F11" s="44"/>
      <c r="G11" s="45"/>
      <c r="H11" s="46"/>
      <c r="I11" s="47"/>
      <c r="J11" s="48"/>
      <c r="K11" s="38"/>
      <c r="L11" s="39"/>
      <c r="M11" s="40"/>
      <c r="N11" s="41"/>
      <c r="O11" s="44"/>
      <c r="P11" s="45"/>
      <c r="Q11" s="46"/>
      <c r="R11" s="47"/>
      <c r="S11" s="48"/>
      <c r="T11" s="38"/>
      <c r="U11" s="39"/>
      <c r="V11" s="40"/>
      <c r="W11" s="41"/>
      <c r="X11" s="44"/>
      <c r="Y11" s="45"/>
      <c r="Z11" s="46"/>
      <c r="AA11" s="47"/>
      <c r="AB11" s="51"/>
      <c r="AC11" s="38"/>
      <c r="AD11" s="39"/>
      <c r="AE11" s="40"/>
      <c r="AF11" s="41"/>
      <c r="AG11" s="44"/>
      <c r="AH11" s="45"/>
      <c r="AI11" s="46"/>
      <c r="AJ11" s="52"/>
      <c r="AK11" s="38"/>
      <c r="AL11" s="39"/>
      <c r="AM11" s="40"/>
      <c r="AN11" s="39"/>
      <c r="AO11" s="55"/>
      <c r="AP11" s="44"/>
      <c r="AQ11" s="45"/>
      <c r="AR11" s="46"/>
      <c r="AS11" s="52"/>
    </row>
    <row r="12" spans="2:45" thickBot="1" x14ac:dyDescent="0.35">
      <c r="D12"/>
    </row>
    <row r="13" spans="2:45" ht="20.45" customHeight="1" thickBot="1" x14ac:dyDescent="0.3">
      <c r="C13" s="68" t="s">
        <v>24</v>
      </c>
      <c r="D13" s="69"/>
      <c r="E13" s="69"/>
      <c r="F13" s="70" t="s">
        <v>21</v>
      </c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2"/>
    </row>
    <row r="14" spans="2:45" ht="20.45" customHeight="1" thickBot="1" x14ac:dyDescent="0.35">
      <c r="C14" s="75"/>
      <c r="D14"/>
    </row>
    <row r="15" spans="2:45" s="29" customFormat="1" ht="27.75" x14ac:dyDescent="0.4">
      <c r="B15" s="26" t="s">
        <v>28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8"/>
    </row>
    <row r="16" spans="2:45" ht="16.5" thickBot="1" x14ac:dyDescent="0.3">
      <c r="B16" s="96"/>
      <c r="C16" s="97" t="s">
        <v>22</v>
      </c>
      <c r="D16"/>
      <c r="AS16" s="98"/>
    </row>
    <row r="17" spans="2:47" x14ac:dyDescent="0.25">
      <c r="B17" s="96"/>
      <c r="C17" s="61" t="s">
        <v>20</v>
      </c>
      <c r="D17" s="57">
        <v>45012</v>
      </c>
      <c r="E17" s="6" t="s">
        <v>9</v>
      </c>
      <c r="F17" s="14"/>
      <c r="G17" s="15"/>
      <c r="H17" s="16"/>
      <c r="I17" s="42"/>
      <c r="J17" s="43"/>
      <c r="K17" s="11"/>
      <c r="L17" s="12"/>
      <c r="M17" s="13"/>
      <c r="N17" s="36"/>
      <c r="O17" s="14"/>
      <c r="P17" s="15"/>
      <c r="Q17" s="16"/>
      <c r="R17" s="42"/>
      <c r="S17" s="43"/>
      <c r="T17" s="11"/>
      <c r="U17" s="12"/>
      <c r="V17" s="13"/>
      <c r="W17" s="36"/>
      <c r="X17" s="14"/>
      <c r="Y17" s="15"/>
      <c r="Z17" s="16"/>
      <c r="AA17" s="42"/>
      <c r="AB17" s="49"/>
      <c r="AC17" s="11"/>
      <c r="AD17" s="12"/>
      <c r="AE17" s="13"/>
      <c r="AF17" s="36"/>
      <c r="AG17" s="14"/>
      <c r="AH17" s="15"/>
      <c r="AI17" s="16"/>
      <c r="AJ17" s="17"/>
      <c r="AK17" s="11"/>
      <c r="AL17" s="12"/>
      <c r="AM17" s="13"/>
      <c r="AN17" s="12"/>
      <c r="AO17" s="53"/>
      <c r="AP17" s="14"/>
      <c r="AQ17" s="15"/>
      <c r="AR17" s="16"/>
      <c r="AS17" s="17"/>
    </row>
    <row r="18" spans="2:47" ht="14.45" x14ac:dyDescent="0.3">
      <c r="B18" s="96"/>
      <c r="C18" s="62" t="s">
        <v>20</v>
      </c>
      <c r="D18" s="58"/>
      <c r="E18" s="18">
        <v>161</v>
      </c>
      <c r="F18" s="22"/>
      <c r="G18" s="7"/>
      <c r="H18" s="8"/>
      <c r="I18" s="9"/>
      <c r="J18" s="10"/>
      <c r="K18" s="19"/>
      <c r="L18" s="20"/>
      <c r="M18" s="21"/>
      <c r="N18" s="37"/>
      <c r="O18" s="22"/>
      <c r="P18" s="7"/>
      <c r="Q18" s="8"/>
      <c r="R18" s="9"/>
      <c r="S18" s="10"/>
      <c r="T18" s="19"/>
      <c r="U18" s="20"/>
      <c r="V18" s="21"/>
      <c r="W18" s="37"/>
      <c r="X18" s="22"/>
      <c r="Y18" s="7"/>
      <c r="Z18" s="8"/>
      <c r="AA18" s="9"/>
      <c r="AB18" s="50"/>
      <c r="AC18" s="19"/>
      <c r="AD18" s="20"/>
      <c r="AE18" s="21"/>
      <c r="AF18" s="37"/>
      <c r="AG18" s="22"/>
      <c r="AH18" s="7"/>
      <c r="AI18" s="8"/>
      <c r="AJ18" s="23"/>
      <c r="AK18" s="19"/>
      <c r="AL18" s="20"/>
      <c r="AM18" s="21"/>
      <c r="AN18" s="20"/>
      <c r="AO18" s="54"/>
      <c r="AP18" s="22"/>
      <c r="AQ18" s="7"/>
      <c r="AR18" s="8"/>
      <c r="AS18" s="23"/>
      <c r="AT18" s="74"/>
      <c r="AU18" s="74"/>
    </row>
    <row r="19" spans="2:47" x14ac:dyDescent="0.25">
      <c r="B19" s="96"/>
      <c r="C19" s="73" t="s">
        <v>26</v>
      </c>
      <c r="D19" s="58" t="s">
        <v>23</v>
      </c>
      <c r="E19" s="18" t="s">
        <v>25</v>
      </c>
      <c r="F19" s="22"/>
      <c r="G19" s="7"/>
      <c r="H19" s="8"/>
      <c r="I19" s="9"/>
      <c r="J19" s="10"/>
      <c r="K19" s="19"/>
      <c r="L19" s="20"/>
      <c r="M19" s="21"/>
      <c r="N19" s="37"/>
      <c r="O19" s="22"/>
      <c r="P19" s="7"/>
      <c r="Q19" s="8"/>
      <c r="R19" s="9"/>
      <c r="S19" s="10"/>
      <c r="T19" s="19"/>
      <c r="U19" s="20"/>
      <c r="V19" s="21"/>
      <c r="W19" s="37"/>
      <c r="X19" s="22"/>
      <c r="Y19" s="7"/>
      <c r="Z19" s="8"/>
      <c r="AA19" s="9"/>
      <c r="AB19" s="50"/>
      <c r="AC19" s="19"/>
      <c r="AD19" s="20"/>
      <c r="AE19" s="21"/>
      <c r="AF19" s="37"/>
      <c r="AG19" s="22"/>
      <c r="AH19" s="7"/>
      <c r="AI19" s="8"/>
      <c r="AJ19" s="23"/>
      <c r="AK19" s="19"/>
      <c r="AL19" s="20"/>
      <c r="AM19" s="21"/>
      <c r="AN19" s="20"/>
      <c r="AO19" s="54"/>
      <c r="AP19" s="22"/>
      <c r="AQ19" s="7"/>
      <c r="AR19" s="8"/>
      <c r="AS19" s="23"/>
      <c r="AT19" s="74"/>
      <c r="AU19" s="74"/>
    </row>
    <row r="20" spans="2:47" ht="14.45" x14ac:dyDescent="0.3">
      <c r="B20" s="96"/>
      <c r="C20" s="63"/>
      <c r="D20" s="64"/>
      <c r="E20" s="18"/>
      <c r="F20" s="22"/>
      <c r="G20" s="7"/>
      <c r="H20" s="8"/>
      <c r="I20" s="9"/>
      <c r="J20" s="10"/>
      <c r="K20" s="19"/>
      <c r="L20" s="20"/>
      <c r="M20" s="21"/>
      <c r="N20" s="37"/>
      <c r="O20" s="22"/>
      <c r="P20" s="7"/>
      <c r="Q20" s="8"/>
      <c r="R20" s="9"/>
      <c r="S20" s="10"/>
      <c r="T20" s="19"/>
      <c r="U20" s="20"/>
      <c r="V20" s="21"/>
      <c r="W20" s="37"/>
      <c r="X20" s="22"/>
      <c r="Y20" s="7"/>
      <c r="Z20" s="8"/>
      <c r="AA20" s="9"/>
      <c r="AB20" s="50"/>
      <c r="AC20" s="19"/>
      <c r="AD20" s="20"/>
      <c r="AE20" s="21"/>
      <c r="AF20" s="37"/>
      <c r="AG20" s="22"/>
      <c r="AH20" s="7"/>
      <c r="AI20" s="8"/>
      <c r="AJ20" s="23"/>
      <c r="AK20" s="19"/>
      <c r="AL20" s="20"/>
      <c r="AM20" s="21"/>
      <c r="AN20" s="20"/>
      <c r="AO20" s="54"/>
      <c r="AP20" s="22"/>
      <c r="AQ20" s="7"/>
      <c r="AR20" s="8"/>
      <c r="AS20" s="23"/>
      <c r="AT20" s="74"/>
      <c r="AU20" s="74"/>
    </row>
    <row r="21" spans="2:47" ht="15.75" thickBot="1" x14ac:dyDescent="0.3">
      <c r="B21" s="99"/>
      <c r="C21" s="60" t="s">
        <v>71</v>
      </c>
      <c r="D21" s="59"/>
      <c r="E21" s="56" t="s">
        <v>18</v>
      </c>
      <c r="F21" s="44"/>
      <c r="G21" s="45"/>
      <c r="H21" s="46"/>
      <c r="I21" s="47"/>
      <c r="J21" s="48"/>
      <c r="K21" s="38"/>
      <c r="L21" s="39"/>
      <c r="M21" s="40"/>
      <c r="N21" s="41"/>
      <c r="O21" s="44"/>
      <c r="P21" s="45"/>
      <c r="Q21" s="46"/>
      <c r="R21" s="47"/>
      <c r="S21" s="48"/>
      <c r="T21" s="38"/>
      <c r="U21" s="39"/>
      <c r="V21" s="40"/>
      <c r="W21" s="41"/>
      <c r="X21" s="44"/>
      <c r="Y21" s="45"/>
      <c r="Z21" s="46"/>
      <c r="AA21" s="47"/>
      <c r="AB21" s="51"/>
      <c r="AC21" s="38"/>
      <c r="AD21" s="39"/>
      <c r="AE21" s="40"/>
      <c r="AF21" s="41"/>
      <c r="AG21" s="44"/>
      <c r="AH21" s="45"/>
      <c r="AI21" s="46"/>
      <c r="AJ21" s="52"/>
      <c r="AK21" s="38"/>
      <c r="AL21" s="39"/>
      <c r="AM21" s="40"/>
      <c r="AN21" s="39"/>
      <c r="AO21" s="55"/>
      <c r="AP21" s="44"/>
      <c r="AQ21" s="45"/>
      <c r="AR21" s="46"/>
      <c r="AS21" s="52"/>
    </row>
    <row r="22" spans="2:47" ht="14.45" x14ac:dyDescent="0.3">
      <c r="D22"/>
    </row>
    <row r="23" spans="2:47" ht="15.6" outlineLevel="1" x14ac:dyDescent="0.3">
      <c r="C23" s="97"/>
      <c r="D23"/>
    </row>
    <row r="24" spans="2:47" outlineLevel="1" x14ac:dyDescent="0.25">
      <c r="D24" s="100"/>
    </row>
    <row r="25" spans="2:47" outlineLevel="1" x14ac:dyDescent="0.25">
      <c r="D25"/>
    </row>
    <row r="26" spans="2:47" outlineLevel="1" x14ac:dyDescent="0.25">
      <c r="D26"/>
    </row>
    <row r="27" spans="2:47" outlineLevel="1" x14ac:dyDescent="0.25">
      <c r="D27"/>
    </row>
    <row r="28" spans="2:47" outlineLevel="1" x14ac:dyDescent="0.25">
      <c r="D28"/>
    </row>
    <row r="29" spans="2:47" outlineLevel="1" x14ac:dyDescent="0.25">
      <c r="D29"/>
    </row>
    <row r="30" spans="2:47" outlineLevel="1" x14ac:dyDescent="0.25">
      <c r="D30"/>
    </row>
    <row r="31" spans="2:47" outlineLevel="1" x14ac:dyDescent="0.25">
      <c r="D31"/>
    </row>
    <row r="32" spans="2:47" outlineLevel="1" x14ac:dyDescent="0.25">
      <c r="D32"/>
    </row>
    <row r="33" spans="2:53" outlineLevel="1" x14ac:dyDescent="0.25">
      <c r="D33"/>
    </row>
    <row r="34" spans="2:53" outlineLevel="1" x14ac:dyDescent="0.25">
      <c r="D34"/>
    </row>
    <row r="35" spans="2:53" outlineLevel="1" x14ac:dyDescent="0.25">
      <c r="D35"/>
    </row>
    <row r="36" spans="2:53" outlineLevel="1" x14ac:dyDescent="0.25">
      <c r="D36"/>
    </row>
    <row r="37" spans="2:53" ht="14.45" outlineLevel="1" x14ac:dyDescent="0.3"/>
    <row r="38" spans="2:53" outlineLevel="1" x14ac:dyDescent="0.25"/>
    <row r="40" spans="2:53" s="29" customFormat="1" ht="27.6" hidden="1" outlineLevel="1" x14ac:dyDescent="0.45">
      <c r="B40" s="26" t="s">
        <v>29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8"/>
    </row>
    <row r="41" spans="2:53" ht="16.149999999999999" hidden="1" outlineLevel="1" thickBot="1" x14ac:dyDescent="0.35">
      <c r="B41" s="96"/>
      <c r="C41" s="97" t="s">
        <v>33</v>
      </c>
      <c r="D41"/>
      <c r="AS41" s="98"/>
    </row>
    <row r="42" spans="2:53" ht="14.45" hidden="1" outlineLevel="1" x14ac:dyDescent="0.3">
      <c r="B42" s="96"/>
      <c r="C42" s="61" t="s">
        <v>20</v>
      </c>
      <c r="D42" s="57">
        <v>45012</v>
      </c>
      <c r="E42" s="6" t="s">
        <v>9</v>
      </c>
      <c r="F42" s="14"/>
      <c r="G42" s="15"/>
      <c r="H42" s="16"/>
      <c r="I42" s="42"/>
      <c r="J42" s="43"/>
      <c r="K42" s="11"/>
      <c r="L42" s="12"/>
      <c r="M42" s="13"/>
      <c r="N42" s="36"/>
      <c r="O42" s="14"/>
      <c r="P42" s="15"/>
      <c r="Q42" s="16"/>
      <c r="R42" s="42"/>
      <c r="S42" s="43"/>
      <c r="T42" s="11"/>
      <c r="U42" s="12"/>
      <c r="V42" s="13"/>
      <c r="W42" s="36"/>
      <c r="X42" s="14"/>
      <c r="Y42" s="15"/>
      <c r="Z42" s="16"/>
      <c r="AA42" s="42"/>
      <c r="AB42" s="49"/>
      <c r="AC42" s="11"/>
      <c r="AD42" s="12"/>
      <c r="AE42" s="13"/>
      <c r="AF42" s="36"/>
      <c r="AG42" s="14"/>
      <c r="AH42" s="15"/>
      <c r="AI42" s="16"/>
      <c r="AJ42" s="17"/>
      <c r="AK42" s="11"/>
      <c r="AL42" s="12"/>
      <c r="AM42" s="13"/>
      <c r="AN42" s="12"/>
      <c r="AO42" s="53"/>
      <c r="AP42" s="14"/>
      <c r="AQ42" s="15"/>
      <c r="AR42" s="16"/>
      <c r="AS42" s="17"/>
    </row>
    <row r="43" spans="2:53" ht="14.45" hidden="1" outlineLevel="1" x14ac:dyDescent="0.3">
      <c r="B43" s="96"/>
      <c r="C43" s="62" t="s">
        <v>20</v>
      </c>
      <c r="D43" s="58"/>
      <c r="E43" s="18">
        <v>161</v>
      </c>
      <c r="F43" s="22"/>
      <c r="G43" s="7"/>
      <c r="H43" s="8"/>
      <c r="I43" s="9"/>
      <c r="J43" s="10"/>
      <c r="K43" s="19"/>
      <c r="L43" s="20"/>
      <c r="M43" s="21"/>
      <c r="N43" s="37"/>
      <c r="O43" s="22"/>
      <c r="P43" s="7"/>
      <c r="Q43" s="8"/>
      <c r="R43" s="9"/>
      <c r="S43" s="10"/>
      <c r="T43" s="19"/>
      <c r="U43" s="20"/>
      <c r="V43" s="21"/>
      <c r="W43" s="37"/>
      <c r="X43" s="22"/>
      <c r="Y43" s="7"/>
      <c r="Z43" s="8"/>
      <c r="AA43" s="9"/>
      <c r="AB43" s="50"/>
      <c r="AC43" s="19"/>
      <c r="AD43" s="20"/>
      <c r="AE43" s="21"/>
      <c r="AF43" s="37"/>
      <c r="AG43" s="22"/>
      <c r="AH43" s="7"/>
      <c r="AI43" s="8"/>
      <c r="AJ43" s="23"/>
      <c r="AK43" s="19"/>
      <c r="AL43" s="20"/>
      <c r="AM43" s="21"/>
      <c r="AN43" s="20"/>
      <c r="AO43" s="54"/>
      <c r="AP43" s="22"/>
      <c r="AQ43" s="7"/>
      <c r="AR43" s="8"/>
      <c r="AS43" s="23"/>
      <c r="AT43" s="74">
        <f>$F$7</f>
        <v>45012</v>
      </c>
      <c r="AU43" s="74">
        <f>$AF$6</f>
        <v>45201</v>
      </c>
      <c r="AV43">
        <f>AU43-AT43</f>
        <v>189</v>
      </c>
    </row>
    <row r="44" spans="2:53" ht="14.45" hidden="1" outlineLevel="1" x14ac:dyDescent="0.3">
      <c r="B44" s="96"/>
      <c r="C44" s="73" t="s">
        <v>32</v>
      </c>
      <c r="D44" s="58" t="s">
        <v>23</v>
      </c>
      <c r="E44" s="18" t="s">
        <v>25</v>
      </c>
      <c r="F44" s="22"/>
      <c r="G44" s="7"/>
      <c r="H44" s="8"/>
      <c r="I44" s="9"/>
      <c r="J44" s="10"/>
      <c r="K44" s="19"/>
      <c r="L44" s="20"/>
      <c r="M44" s="21"/>
      <c r="N44" s="37"/>
      <c r="O44" s="22"/>
      <c r="P44" s="7"/>
      <c r="Q44" s="8"/>
      <c r="R44" s="9"/>
      <c r="S44" s="10"/>
      <c r="T44" s="19"/>
      <c r="U44" s="20"/>
      <c r="V44" s="21"/>
      <c r="W44" s="37"/>
      <c r="X44" s="22"/>
      <c r="Y44" s="7"/>
      <c r="Z44" s="8"/>
      <c r="AA44" s="9"/>
      <c r="AB44" s="50"/>
      <c r="AC44" s="19"/>
      <c r="AD44" s="20"/>
      <c r="AE44" s="21"/>
      <c r="AF44" s="37"/>
      <c r="AG44" s="22"/>
      <c r="AH44" s="7"/>
      <c r="AI44" s="8"/>
      <c r="AJ44" s="23"/>
      <c r="AK44" s="19"/>
      <c r="AL44" s="20"/>
      <c r="AM44" s="21"/>
      <c r="AN44" s="20"/>
      <c r="AO44" s="54"/>
      <c r="AP44" s="22"/>
      <c r="AQ44" s="7"/>
      <c r="AR44" s="8"/>
      <c r="AS44" s="23"/>
      <c r="AT44" s="74">
        <f>$AG$7</f>
        <v>45201</v>
      </c>
      <c r="AU44" s="74">
        <f>$AJ$6</f>
        <v>45229</v>
      </c>
      <c r="AV44">
        <f>AU44-AT44</f>
        <v>28</v>
      </c>
      <c r="AW44" t="s">
        <v>68</v>
      </c>
    </row>
    <row r="45" spans="2:53" ht="14.45" hidden="1" outlineLevel="1" x14ac:dyDescent="0.3">
      <c r="B45" s="96"/>
      <c r="C45" s="73" t="s">
        <v>66</v>
      </c>
      <c r="D45" s="58" t="s">
        <v>30</v>
      </c>
      <c r="E45" s="18" t="s">
        <v>31</v>
      </c>
      <c r="F45" s="22"/>
      <c r="G45" s="7"/>
      <c r="H45" s="8"/>
      <c r="I45" s="9"/>
      <c r="J45" s="10"/>
      <c r="K45" s="19"/>
      <c r="L45" s="20"/>
      <c r="M45" s="21"/>
      <c r="N45" s="37"/>
      <c r="O45" s="22"/>
      <c r="P45" s="7"/>
      <c r="Q45" s="8"/>
      <c r="R45" s="9"/>
      <c r="S45" s="10"/>
      <c r="T45" s="19"/>
      <c r="U45" s="20"/>
      <c r="V45" s="21"/>
      <c r="W45" s="37"/>
      <c r="X45" s="22"/>
      <c r="Y45" s="7"/>
      <c r="Z45" s="8"/>
      <c r="AA45" s="9"/>
      <c r="AB45" s="50"/>
      <c r="AC45" s="19"/>
      <c r="AD45" s="20"/>
      <c r="AE45" s="21"/>
      <c r="AF45" s="37"/>
      <c r="AG45" s="22"/>
      <c r="AH45" s="7"/>
      <c r="AI45" s="8"/>
      <c r="AJ45" s="23"/>
      <c r="AK45" s="19"/>
      <c r="AL45" s="20"/>
      <c r="AM45" s="21"/>
      <c r="AN45" s="20"/>
      <c r="AO45" s="54"/>
      <c r="AP45" s="22"/>
      <c r="AQ45" s="7"/>
      <c r="AR45" s="8"/>
      <c r="AS45" s="23"/>
      <c r="AT45" s="74">
        <f>$AK$7</f>
        <v>45229</v>
      </c>
      <c r="AU45" s="74">
        <f>$AR$6</f>
        <v>45285</v>
      </c>
      <c r="AV45">
        <f>AU45-AT45</f>
        <v>56</v>
      </c>
      <c r="AW45" t="s">
        <v>69</v>
      </c>
    </row>
    <row r="46" spans="2:53" ht="14.45" hidden="1" outlineLevel="1" x14ac:dyDescent="0.3">
      <c r="B46" s="96"/>
      <c r="C46" s="63"/>
      <c r="D46" s="64"/>
      <c r="E46" s="18">
        <v>35</v>
      </c>
      <c r="F46" s="22"/>
      <c r="G46" s="7"/>
      <c r="H46" s="8"/>
      <c r="I46" s="9"/>
      <c r="J46" s="10"/>
      <c r="K46" s="19"/>
      <c r="L46" s="20"/>
      <c r="M46" s="21"/>
      <c r="N46" s="37"/>
      <c r="O46" s="22"/>
      <c r="P46" s="7"/>
      <c r="Q46" s="8"/>
      <c r="R46" s="9"/>
      <c r="S46" s="10"/>
      <c r="T46" s="19"/>
      <c r="U46" s="20"/>
      <c r="V46" s="21"/>
      <c r="W46" s="37"/>
      <c r="X46" s="22"/>
      <c r="Y46" s="7"/>
      <c r="Z46" s="8"/>
      <c r="AA46" s="9"/>
      <c r="AB46" s="50"/>
      <c r="AC46" s="19"/>
      <c r="AD46" s="20"/>
      <c r="AE46" s="21"/>
      <c r="AF46" s="37"/>
      <c r="AG46" s="22"/>
      <c r="AH46" s="7"/>
      <c r="AI46" s="8"/>
      <c r="AJ46" s="23"/>
      <c r="AK46" s="19"/>
      <c r="AL46" s="20"/>
      <c r="AM46" s="21"/>
      <c r="AN46" s="20"/>
      <c r="AO46" s="54"/>
      <c r="AP46" s="22"/>
      <c r="AQ46" s="7"/>
      <c r="AR46" s="8"/>
      <c r="AS46" s="23"/>
      <c r="AT46" s="74">
        <f>$AR$7</f>
        <v>45278</v>
      </c>
      <c r="AU46" s="74">
        <f>AU45</f>
        <v>45285</v>
      </c>
      <c r="AV46">
        <f>AU46-AT46</f>
        <v>7</v>
      </c>
    </row>
    <row r="47" spans="2:53" hidden="1" outlineLevel="1" thickBot="1" x14ac:dyDescent="0.35">
      <c r="B47" s="99"/>
      <c r="C47" s="60" t="s">
        <v>20</v>
      </c>
      <c r="D47" s="59">
        <f>D42+28*7</f>
        <v>45208</v>
      </c>
      <c r="E47" s="56" t="s">
        <v>18</v>
      </c>
      <c r="F47" s="44"/>
      <c r="G47" s="45"/>
      <c r="H47" s="46"/>
      <c r="I47" s="47"/>
      <c r="J47" s="48"/>
      <c r="K47" s="38"/>
      <c r="L47" s="39"/>
      <c r="M47" s="40"/>
      <c r="N47" s="41"/>
      <c r="O47" s="44"/>
      <c r="P47" s="45"/>
      <c r="Q47" s="46"/>
      <c r="R47" s="47"/>
      <c r="S47" s="48"/>
      <c r="T47" s="38"/>
      <c r="U47" s="39"/>
      <c r="V47" s="40"/>
      <c r="W47" s="41"/>
      <c r="X47" s="44"/>
      <c r="Y47" s="45"/>
      <c r="Z47" s="46"/>
      <c r="AA47" s="47"/>
      <c r="AB47" s="51"/>
      <c r="AC47" s="38"/>
      <c r="AD47" s="39"/>
      <c r="AE47" s="40"/>
      <c r="AF47" s="41"/>
      <c r="AG47" s="44"/>
      <c r="AH47" s="45"/>
      <c r="AI47" s="46"/>
      <c r="AJ47" s="52"/>
      <c r="AK47" s="38"/>
      <c r="AL47" s="39"/>
      <c r="AM47" s="40"/>
      <c r="AN47" s="39"/>
      <c r="AO47" s="55"/>
      <c r="AP47" s="44"/>
      <c r="AQ47" s="45"/>
      <c r="AR47" s="46"/>
      <c r="AS47" s="52"/>
      <c r="AT47" s="74"/>
      <c r="AU47" s="74"/>
      <c r="AV47">
        <f>SUM(AV43:AV46)</f>
        <v>280</v>
      </c>
      <c r="AX47">
        <v>196</v>
      </c>
      <c r="AY47">
        <v>28</v>
      </c>
      <c r="AZ47">
        <v>56</v>
      </c>
      <c r="BA47">
        <f>SUM(AX47:AZ47)</f>
        <v>280</v>
      </c>
    </row>
    <row r="48" spans="2:53" collapsed="1" x14ac:dyDescent="0.25"/>
    <row r="49" spans="3:9" ht="15.6" hidden="1" outlineLevel="1" x14ac:dyDescent="0.3">
      <c r="C49" s="97" t="s">
        <v>34</v>
      </c>
      <c r="D49" s="25" t="s">
        <v>59</v>
      </c>
      <c r="E49" s="101" t="s">
        <v>64</v>
      </c>
    </row>
    <row r="50" spans="3:9" ht="14.45" hidden="1" outlineLevel="1" x14ac:dyDescent="0.3">
      <c r="C50" t="s">
        <v>35</v>
      </c>
      <c r="D50" s="25">
        <v>1</v>
      </c>
    </row>
    <row r="51" spans="3:9" ht="14.45" hidden="1" outlineLevel="1" x14ac:dyDescent="0.3">
      <c r="C51" t="s">
        <v>36</v>
      </c>
      <c r="D51" s="25">
        <v>1</v>
      </c>
    </row>
    <row r="52" spans="3:9" ht="14.45" hidden="1" outlineLevel="1" x14ac:dyDescent="0.3">
      <c r="C52" t="s">
        <v>37</v>
      </c>
      <c r="D52" s="25">
        <v>1</v>
      </c>
    </row>
    <row r="53" spans="3:9" ht="14.45" hidden="1" outlineLevel="1" x14ac:dyDescent="0.3">
      <c r="C53" t="s">
        <v>38</v>
      </c>
      <c r="D53" s="25">
        <v>3</v>
      </c>
    </row>
    <row r="54" spans="3:9" ht="14.45" hidden="1" outlineLevel="1" x14ac:dyDescent="0.3">
      <c r="C54" t="s">
        <v>39</v>
      </c>
      <c r="E54" s="25">
        <v>28</v>
      </c>
      <c r="F54" t="s">
        <v>60</v>
      </c>
      <c r="I54" t="s">
        <v>63</v>
      </c>
    </row>
    <row r="55" spans="3:9" ht="14.45" hidden="1" outlineLevel="1" x14ac:dyDescent="0.3">
      <c r="C55" t="s">
        <v>40</v>
      </c>
      <c r="D55" s="25">
        <v>35</v>
      </c>
      <c r="F55" t="s">
        <v>60</v>
      </c>
    </row>
    <row r="56" spans="3:9" ht="14.45" hidden="1" outlineLevel="1" x14ac:dyDescent="0.3">
      <c r="C56" t="s">
        <v>41</v>
      </c>
      <c r="E56" s="25">
        <v>28</v>
      </c>
      <c r="F56" t="s">
        <v>60</v>
      </c>
    </row>
    <row r="57" spans="3:9" ht="14.45" hidden="1" outlineLevel="1" x14ac:dyDescent="0.3">
      <c r="C57" t="s">
        <v>42</v>
      </c>
      <c r="E57" s="25">
        <v>14</v>
      </c>
      <c r="F57" t="s">
        <v>60</v>
      </c>
    </row>
    <row r="58" spans="3:9" ht="14.45" hidden="1" outlineLevel="1" x14ac:dyDescent="0.3">
      <c r="C58" t="s">
        <v>43</v>
      </c>
      <c r="D58" s="25">
        <v>2</v>
      </c>
    </row>
    <row r="59" spans="3:9" ht="14.45" hidden="1" outlineLevel="1" x14ac:dyDescent="0.3">
      <c r="C59" t="s">
        <v>44</v>
      </c>
      <c r="D59" s="25">
        <v>4</v>
      </c>
    </row>
    <row r="60" spans="3:9" ht="14.45" hidden="1" outlineLevel="1" x14ac:dyDescent="0.3">
      <c r="C60" t="s">
        <v>46</v>
      </c>
      <c r="D60" s="25">
        <v>3</v>
      </c>
    </row>
    <row r="61" spans="3:9" ht="14.45" hidden="1" outlineLevel="1" x14ac:dyDescent="0.3">
      <c r="C61" t="s">
        <v>45</v>
      </c>
      <c r="D61" s="25">
        <v>2</v>
      </c>
    </row>
    <row r="62" spans="3:9" ht="14.45" hidden="1" outlineLevel="1" x14ac:dyDescent="0.3">
      <c r="C62" t="s">
        <v>47</v>
      </c>
      <c r="D62" s="25">
        <v>4</v>
      </c>
    </row>
    <row r="63" spans="3:9" ht="14.45" hidden="1" outlineLevel="1" x14ac:dyDescent="0.3">
      <c r="C63" t="s">
        <v>48</v>
      </c>
      <c r="D63" s="25">
        <v>2</v>
      </c>
    </row>
    <row r="64" spans="3:9" ht="14.45" hidden="1" outlineLevel="1" x14ac:dyDescent="0.3">
      <c r="C64" t="s">
        <v>49</v>
      </c>
      <c r="D64" s="25">
        <v>1</v>
      </c>
    </row>
    <row r="65" spans="3:7" ht="14.45" hidden="1" outlineLevel="1" x14ac:dyDescent="0.3">
      <c r="C65" t="s">
        <v>50</v>
      </c>
      <c r="D65" s="25">
        <v>2</v>
      </c>
    </row>
    <row r="66" spans="3:7" ht="14.45" hidden="1" outlineLevel="1" x14ac:dyDescent="0.3">
      <c r="C66" t="s">
        <v>51</v>
      </c>
      <c r="D66" s="25">
        <v>2</v>
      </c>
    </row>
    <row r="67" spans="3:7" ht="14.45" hidden="1" outlineLevel="1" x14ac:dyDescent="0.3">
      <c r="C67" t="s">
        <v>52</v>
      </c>
      <c r="D67" s="25">
        <v>4</v>
      </c>
    </row>
    <row r="68" spans="3:7" ht="14.45" hidden="1" outlineLevel="1" x14ac:dyDescent="0.3">
      <c r="C68" t="s">
        <v>53</v>
      </c>
      <c r="D68" s="25">
        <v>2</v>
      </c>
    </row>
    <row r="69" spans="3:7" ht="14.45" hidden="1" outlineLevel="1" x14ac:dyDescent="0.3">
      <c r="C69" t="s">
        <v>54</v>
      </c>
      <c r="D69" s="25">
        <v>4</v>
      </c>
    </row>
    <row r="70" spans="3:7" ht="14.45" hidden="1" outlineLevel="1" x14ac:dyDescent="0.3">
      <c r="C70" t="s">
        <v>55</v>
      </c>
      <c r="D70" s="25">
        <v>2</v>
      </c>
    </row>
    <row r="71" spans="3:7" ht="14.45" hidden="1" outlineLevel="1" x14ac:dyDescent="0.3">
      <c r="C71" t="s">
        <v>56</v>
      </c>
      <c r="D71" s="25">
        <v>1</v>
      </c>
    </row>
    <row r="72" spans="3:7" ht="14.45" hidden="1" outlineLevel="1" x14ac:dyDescent="0.3">
      <c r="C72" t="s">
        <v>57</v>
      </c>
      <c r="D72" s="25">
        <v>4</v>
      </c>
    </row>
    <row r="73" spans="3:7" ht="14.45" hidden="1" outlineLevel="1" x14ac:dyDescent="0.3">
      <c r="C73" t="s">
        <v>58</v>
      </c>
      <c r="D73" s="25">
        <v>1</v>
      </c>
    </row>
    <row r="74" spans="3:7" ht="14.45" hidden="1" outlineLevel="1" x14ac:dyDescent="0.3">
      <c r="C74" t="s">
        <v>61</v>
      </c>
      <c r="D74" s="25">
        <v>6</v>
      </c>
    </row>
    <row r="75" spans="3:7" ht="14.45" hidden="1" outlineLevel="1" x14ac:dyDescent="0.3">
      <c r="C75" t="s">
        <v>62</v>
      </c>
      <c r="D75" s="25">
        <f>SUM(D50:D74)</f>
        <v>87</v>
      </c>
      <c r="E75" t="s">
        <v>67</v>
      </c>
      <c r="F75">
        <v>7</v>
      </c>
      <c r="G75">
        <f>D75/F75</f>
        <v>12.428571428571429</v>
      </c>
    </row>
    <row r="76" spans="3:7" ht="14.45" hidden="1" outlineLevel="1" x14ac:dyDescent="0.3"/>
    <row r="77" spans="3:7" ht="14.45" hidden="1" outlineLevel="1" x14ac:dyDescent="0.3">
      <c r="C77" t="s">
        <v>65</v>
      </c>
    </row>
    <row r="78" spans="3:7" collapsed="1" x14ac:dyDescent="0.25"/>
  </sheetData>
  <mergeCells count="9">
    <mergeCell ref="AG5:AJ5"/>
    <mergeCell ref="AK5:AO5"/>
    <mergeCell ref="AP5:AS5"/>
    <mergeCell ref="F5:J5"/>
    <mergeCell ref="K5:N5"/>
    <mergeCell ref="O5:S5"/>
    <mergeCell ref="T5:W5"/>
    <mergeCell ref="X5:AB5"/>
    <mergeCell ref="AC5:AF5"/>
  </mergeCells>
  <pageMargins left="0.25" right="0.25" top="0.75" bottom="0.75" header="0.3" footer="0.3"/>
  <pageSetup paperSize="8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 k DOD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Horáček</dc:creator>
  <cp:lastModifiedBy>Vladimír Mertlík</cp:lastModifiedBy>
  <cp:lastPrinted>2023-09-26T08:40:23Z</cp:lastPrinted>
  <dcterms:created xsi:type="dcterms:W3CDTF">2023-08-03T12:29:20Z</dcterms:created>
  <dcterms:modified xsi:type="dcterms:W3CDTF">2023-10-03T06:01:13Z</dcterms:modified>
</cp:coreProperties>
</file>